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ocuments\BASE EMPLEO Y SALARIOS\"/>
    </mc:Choice>
  </mc:AlternateContent>
  <xr:revisionPtr revIDLastSave="0" documentId="8_{AEAA190D-514D-4549-BF04-3D27580CA19E}" xr6:coauthVersionLast="37" xr6:coauthVersionMax="37" xr10:uidLastSave="{00000000-0000-0000-0000-000000000000}"/>
  <bookViews>
    <workbookView xWindow="0" yWindow="0" windowWidth="20490" windowHeight="7545" tabRatio="911" firstSheet="1" activeTab="1" xr2:uid="{00000000-000D-0000-FFFF-FFFF00000000}"/>
  </bookViews>
  <sheets>
    <sheet name="Indicadores" sheetId="1" state="hidden" r:id="rId1"/>
    <sheet name="Indice" sheetId="109" r:id="rId2"/>
    <sheet name="C1A1" sheetId="2" r:id="rId3"/>
    <sheet name="C1A2" sheetId="3" r:id="rId4"/>
    <sheet name="C1A3" sheetId="4" r:id="rId5"/>
    <sheet name="C1B1" sheetId="5" r:id="rId6"/>
    <sheet name="C1B2" sheetId="6" r:id="rId7"/>
    <sheet name="C1B3" sheetId="7" r:id="rId8"/>
    <sheet name="C2A" sheetId="8" r:id="rId9"/>
    <sheet name="C2B" sheetId="9" r:id="rId10"/>
    <sheet name="C2C" sheetId="10" r:id="rId11"/>
    <sheet name="C3A" sheetId="11" r:id="rId12"/>
    <sheet name="C3B" sheetId="12" r:id="rId13"/>
    <sheet name="C3C" sheetId="13" r:id="rId14"/>
    <sheet name="C4A1" sheetId="14" r:id="rId15"/>
    <sheet name="C4A2" sheetId="15" r:id="rId16"/>
    <sheet name="C4A3" sheetId="16" r:id="rId17"/>
    <sheet name="C4B1" sheetId="17" r:id="rId18"/>
    <sheet name="C4B2" sheetId="18" r:id="rId19"/>
    <sheet name="C4B3" sheetId="19" r:id="rId20"/>
    <sheet name="C5A" sheetId="20" r:id="rId21"/>
    <sheet name="C5B" sheetId="21" r:id="rId22"/>
    <sheet name="C5C" sheetId="22" r:id="rId23"/>
    <sheet name="C5D" sheetId="23" r:id="rId24"/>
    <sheet name="C5E" sheetId="24" r:id="rId25"/>
    <sheet name="C6" sheetId="25" r:id="rId26"/>
    <sheet name="C7A1" sheetId="26" r:id="rId27"/>
    <sheet name="C7A2" sheetId="27" r:id="rId28"/>
    <sheet name="C7A3" sheetId="28" r:id="rId29"/>
    <sheet name="C7B1" sheetId="29" r:id="rId30"/>
    <sheet name="C7B2" sheetId="30" r:id="rId31"/>
    <sheet name="C7B3" sheetId="31" r:id="rId32"/>
    <sheet name="C8A1" sheetId="33" r:id="rId33"/>
    <sheet name="C8A2" sheetId="34" r:id="rId34"/>
    <sheet name="C8A3" sheetId="35" r:id="rId35"/>
    <sheet name="C8B1" sheetId="36" r:id="rId36"/>
    <sheet name="C8B2" sheetId="37" r:id="rId37"/>
    <sheet name="C8B3" sheetId="38" r:id="rId38"/>
    <sheet name="C9A1" sheetId="39" r:id="rId39"/>
    <sheet name="C9A2" sheetId="40" r:id="rId40"/>
    <sheet name="C9A3" sheetId="41" r:id="rId41"/>
    <sheet name="C9B1" sheetId="42" r:id="rId42"/>
    <sheet name="C9B2" sheetId="43" r:id="rId43"/>
    <sheet name="C9B3" sheetId="44" r:id="rId44"/>
    <sheet name="C10A" sheetId="45" r:id="rId45"/>
    <sheet name="C10B" sheetId="46" r:id="rId46"/>
    <sheet name="C11A1" sheetId="47" r:id="rId47"/>
    <sheet name="C11A2" sheetId="48" r:id="rId48"/>
    <sheet name="C11A3" sheetId="49" r:id="rId49"/>
    <sheet name="C11B1" sheetId="50" r:id="rId50"/>
    <sheet name="C11B2" sheetId="51" r:id="rId51"/>
    <sheet name="C11B3" sheetId="52" r:id="rId52"/>
    <sheet name="C11C1" sheetId="110" r:id="rId53"/>
    <sheet name="C11C2" sheetId="111" r:id="rId54"/>
    <sheet name="C11C3" sheetId="112" r:id="rId55"/>
    <sheet name="C12A" sheetId="53" r:id="rId56"/>
    <sheet name="C12B" sheetId="54" r:id="rId57"/>
    <sheet name="C12C" sheetId="55" r:id="rId58"/>
    <sheet name="C13" sheetId="56" r:id="rId59"/>
    <sheet name="C14A" sheetId="57" r:id="rId60"/>
    <sheet name="C14B" sheetId="58" r:id="rId61"/>
    <sheet name="C14C" sheetId="59" r:id="rId62"/>
    <sheet name="C15" sheetId="60" r:id="rId63"/>
    <sheet name="C16A" sheetId="61" r:id="rId64"/>
    <sheet name="C16B" sheetId="62" r:id="rId65"/>
    <sheet name="C16C" sheetId="63" r:id="rId66"/>
    <sheet name="C17A" sheetId="64" r:id="rId67"/>
    <sheet name="C17B" sheetId="65" r:id="rId68"/>
    <sheet name="C17C" sheetId="66" r:id="rId69"/>
    <sheet name="C18" sheetId="68" r:id="rId70"/>
    <sheet name="C19" sheetId="69" r:id="rId71"/>
    <sheet name="C20A1" sheetId="70" r:id="rId72"/>
    <sheet name="C20A2" sheetId="71" r:id="rId73"/>
    <sheet name="C20A3" sheetId="72" r:id="rId74"/>
    <sheet name="C20B1" sheetId="73" r:id="rId75"/>
    <sheet name="C20B2" sheetId="74" r:id="rId76"/>
    <sheet name="C20B3" sheetId="75" r:id="rId77"/>
    <sheet name="C21A1" sheetId="76" r:id="rId78"/>
    <sheet name="C21A2" sheetId="77" r:id="rId79"/>
    <sheet name="C21A3" sheetId="78" r:id="rId80"/>
    <sheet name="C21B1" sheetId="79" r:id="rId81"/>
    <sheet name="C21B2" sheetId="80" r:id="rId82"/>
    <sheet name="C21B3" sheetId="81" r:id="rId83"/>
    <sheet name="C22A" sheetId="82" r:id="rId84"/>
    <sheet name="C22B" sheetId="83" r:id="rId85"/>
    <sheet name="C23A" sheetId="84" r:id="rId86"/>
    <sheet name="C23B" sheetId="85" r:id="rId87"/>
    <sheet name="C23C" sheetId="86" r:id="rId88"/>
    <sheet name="C23D" sheetId="87" r:id="rId89"/>
    <sheet name="C23E" sheetId="88" r:id="rId90"/>
    <sheet name="C24A1" sheetId="89" r:id="rId91"/>
    <sheet name="C24A2" sheetId="90" r:id="rId92"/>
    <sheet name="C24A3" sheetId="91" r:id="rId93"/>
    <sheet name="C24B1" sheetId="92" r:id="rId94"/>
    <sheet name="C24B2" sheetId="93" r:id="rId95"/>
    <sheet name="C24B3" sheetId="94" r:id="rId96"/>
    <sheet name="C25A1" sheetId="96" r:id="rId97"/>
    <sheet name="c25A2" sheetId="104" r:id="rId98"/>
    <sheet name="C25A3" sheetId="105" r:id="rId99"/>
    <sheet name="C25B1" sheetId="103" r:id="rId100"/>
    <sheet name="C25B2" sheetId="106" r:id="rId101"/>
    <sheet name="C25B3" sheetId="107" r:id="rId102"/>
    <sheet name="C26" sheetId="97" r:id="rId103"/>
    <sheet name="C27A" sheetId="98" r:id="rId104"/>
    <sheet name="C27B" sheetId="99" r:id="rId105"/>
    <sheet name="C27C" sheetId="100" r:id="rId106"/>
    <sheet name="C28" sheetId="101" r:id="rId107"/>
    <sheet name="C29" sheetId="102" r:id="rId108"/>
    <sheet name="Hoja4" sheetId="113" state="hidden" r:id="rId109"/>
  </sheets>
  <definedNames>
    <definedName name="_xlnm._FilterDatabase" localSheetId="2" hidden="1">'C1A1'!$A$5:$K$26</definedName>
    <definedName name="_xlnm._FilterDatabase" localSheetId="5" hidden="1">'C1B1'!$A$6:$K$24</definedName>
    <definedName name="_xlnm.Print_Titles" localSheetId="1">Indice!$1:$6</definedName>
  </definedNames>
  <calcPr calcId="162913"/>
</workbook>
</file>

<file path=xl/calcChain.xml><?xml version="1.0" encoding="utf-8"?>
<calcChain xmlns="http://schemas.openxmlformats.org/spreadsheetml/2006/main">
  <c r="G12" i="112" l="1"/>
  <c r="G11" i="112"/>
  <c r="G10" i="112"/>
  <c r="G9" i="112"/>
  <c r="G8" i="112"/>
  <c r="G7" i="112"/>
  <c r="G6" i="112"/>
  <c r="G5" i="112"/>
  <c r="G4" i="112"/>
  <c r="G12" i="111"/>
  <c r="G11" i="111"/>
  <c r="G10" i="111"/>
  <c r="G9" i="111"/>
  <c r="G8" i="111"/>
  <c r="G7" i="111"/>
  <c r="G6" i="111"/>
  <c r="G5" i="111"/>
  <c r="G4" i="111"/>
  <c r="C12" i="110"/>
  <c r="C11" i="110"/>
  <c r="C10" i="110"/>
  <c r="C9" i="110"/>
  <c r="C8" i="110"/>
  <c r="C7" i="110"/>
  <c r="C6" i="110"/>
  <c r="C5" i="110"/>
  <c r="C4" i="110"/>
  <c r="M12" i="112"/>
  <c r="L12" i="112"/>
  <c r="K12" i="112"/>
  <c r="J12" i="112"/>
  <c r="I12" i="112"/>
  <c r="H12" i="112"/>
  <c r="F12" i="112"/>
  <c r="E12" i="112"/>
  <c r="D12" i="112"/>
  <c r="C12" i="112"/>
  <c r="M11" i="112"/>
  <c r="L11" i="112"/>
  <c r="K11" i="112"/>
  <c r="J11" i="112"/>
  <c r="I11" i="112"/>
  <c r="H11" i="112"/>
  <c r="F11" i="112"/>
  <c r="E11" i="112"/>
  <c r="D11" i="112"/>
  <c r="C11" i="112"/>
  <c r="M10" i="112"/>
  <c r="L10" i="112"/>
  <c r="K10" i="112"/>
  <c r="J10" i="112"/>
  <c r="I10" i="112"/>
  <c r="H10" i="112"/>
  <c r="F10" i="112"/>
  <c r="E10" i="112"/>
  <c r="D10" i="112"/>
  <c r="C10" i="112"/>
  <c r="M9" i="112"/>
  <c r="L9" i="112"/>
  <c r="K9" i="112"/>
  <c r="J9" i="112"/>
  <c r="I9" i="112"/>
  <c r="H9" i="112"/>
  <c r="F9" i="112"/>
  <c r="E9" i="112"/>
  <c r="D9" i="112"/>
  <c r="C9" i="112"/>
  <c r="M8" i="112"/>
  <c r="L8" i="112"/>
  <c r="K8" i="112"/>
  <c r="J8" i="112"/>
  <c r="I8" i="112"/>
  <c r="H8" i="112"/>
  <c r="F8" i="112"/>
  <c r="E8" i="112"/>
  <c r="D8" i="112"/>
  <c r="C8" i="112"/>
  <c r="M7" i="112"/>
  <c r="L7" i="112"/>
  <c r="K7" i="112"/>
  <c r="J7" i="112"/>
  <c r="I7" i="112"/>
  <c r="H7" i="112"/>
  <c r="F7" i="112"/>
  <c r="E7" i="112"/>
  <c r="D7" i="112"/>
  <c r="C7" i="112"/>
  <c r="M6" i="112"/>
  <c r="L6" i="112"/>
  <c r="K6" i="112"/>
  <c r="J6" i="112"/>
  <c r="I6" i="112"/>
  <c r="H6" i="112"/>
  <c r="F6" i="112"/>
  <c r="E6" i="112"/>
  <c r="D6" i="112"/>
  <c r="C6" i="112"/>
  <c r="M5" i="112"/>
  <c r="L5" i="112"/>
  <c r="K5" i="112"/>
  <c r="J5" i="112"/>
  <c r="I5" i="112"/>
  <c r="H5" i="112"/>
  <c r="F5" i="112"/>
  <c r="E5" i="112"/>
  <c r="D5" i="112"/>
  <c r="C5" i="112"/>
  <c r="M4" i="112"/>
  <c r="L4" i="112"/>
  <c r="K4" i="112"/>
  <c r="J4" i="112"/>
  <c r="I4" i="112"/>
  <c r="H4" i="112"/>
  <c r="F4" i="112"/>
  <c r="E4" i="112"/>
  <c r="D4" i="112"/>
  <c r="C4" i="112"/>
  <c r="M12" i="111"/>
  <c r="L12" i="111"/>
  <c r="K12" i="111"/>
  <c r="J12" i="111"/>
  <c r="I12" i="111"/>
  <c r="H12" i="111"/>
  <c r="F12" i="111"/>
  <c r="E12" i="111"/>
  <c r="D12" i="111"/>
  <c r="C12" i="111"/>
  <c r="M11" i="111"/>
  <c r="L11" i="111"/>
  <c r="K11" i="111"/>
  <c r="J11" i="111"/>
  <c r="I11" i="111"/>
  <c r="H11" i="111"/>
  <c r="F11" i="111"/>
  <c r="E11" i="111"/>
  <c r="D11" i="111"/>
  <c r="C11" i="111"/>
  <c r="M10" i="111"/>
  <c r="L10" i="111"/>
  <c r="K10" i="111"/>
  <c r="J10" i="111"/>
  <c r="I10" i="111"/>
  <c r="H10" i="111"/>
  <c r="F10" i="111"/>
  <c r="E10" i="111"/>
  <c r="D10" i="111"/>
  <c r="C10" i="111"/>
  <c r="M9" i="111"/>
  <c r="L9" i="111"/>
  <c r="K9" i="111"/>
  <c r="J9" i="111"/>
  <c r="I9" i="111"/>
  <c r="H9" i="111"/>
  <c r="F9" i="111"/>
  <c r="E9" i="111"/>
  <c r="D9" i="111"/>
  <c r="C9" i="111"/>
  <c r="M8" i="111"/>
  <c r="L8" i="111"/>
  <c r="K8" i="111"/>
  <c r="J8" i="111"/>
  <c r="I8" i="111"/>
  <c r="H8" i="111"/>
  <c r="F8" i="111"/>
  <c r="E8" i="111"/>
  <c r="D8" i="111"/>
  <c r="C8" i="111"/>
  <c r="M7" i="111"/>
  <c r="L7" i="111"/>
  <c r="K7" i="111"/>
  <c r="J7" i="111"/>
  <c r="I7" i="111"/>
  <c r="H7" i="111"/>
  <c r="F7" i="111"/>
  <c r="E7" i="111"/>
  <c r="D7" i="111"/>
  <c r="C7" i="111"/>
  <c r="M6" i="111"/>
  <c r="L6" i="111"/>
  <c r="K6" i="111"/>
  <c r="J6" i="111"/>
  <c r="I6" i="111"/>
  <c r="H6" i="111"/>
  <c r="F6" i="111"/>
  <c r="E6" i="111"/>
  <c r="D6" i="111"/>
  <c r="C6" i="111"/>
  <c r="M5" i="111"/>
  <c r="L5" i="111"/>
  <c r="K5" i="111"/>
  <c r="J5" i="111"/>
  <c r="I5" i="111"/>
  <c r="H5" i="111"/>
  <c r="F5" i="111"/>
  <c r="E5" i="111"/>
  <c r="D5" i="111"/>
  <c r="C5" i="111"/>
  <c r="M4" i="111"/>
  <c r="L4" i="111"/>
  <c r="K4" i="111"/>
  <c r="J4" i="111"/>
  <c r="I4" i="111"/>
  <c r="H4" i="111"/>
  <c r="F4" i="111"/>
  <c r="E4" i="111"/>
  <c r="D4" i="111"/>
  <c r="C4" i="111"/>
  <c r="D4" i="110"/>
  <c r="E4" i="110"/>
  <c r="F4" i="110"/>
  <c r="H4" i="110"/>
  <c r="I4" i="110"/>
  <c r="J4" i="110"/>
  <c r="K4" i="110"/>
  <c r="L4" i="110"/>
  <c r="M4" i="110"/>
  <c r="D5" i="110"/>
  <c r="E5" i="110"/>
  <c r="F5" i="110"/>
  <c r="D6" i="110"/>
  <c r="E6" i="110"/>
  <c r="F6" i="110"/>
  <c r="D7" i="110"/>
  <c r="E7" i="110"/>
  <c r="F7" i="110"/>
  <c r="D8" i="110"/>
  <c r="E8" i="110"/>
  <c r="F8" i="110"/>
  <c r="D9" i="110"/>
  <c r="E9" i="110"/>
  <c r="F9" i="110"/>
  <c r="D10" i="110"/>
  <c r="E10" i="110"/>
  <c r="F10" i="110"/>
  <c r="D11" i="110"/>
  <c r="E11" i="110"/>
  <c r="F11" i="110"/>
  <c r="D12" i="110"/>
  <c r="E12" i="110"/>
  <c r="F12" i="110"/>
  <c r="H5" i="110"/>
  <c r="I5" i="110"/>
  <c r="J5" i="110"/>
  <c r="K5" i="110"/>
  <c r="L5" i="110"/>
  <c r="M5" i="110"/>
  <c r="H6" i="110"/>
  <c r="I6" i="110"/>
  <c r="J6" i="110"/>
  <c r="K6" i="110"/>
  <c r="L6" i="110"/>
  <c r="M6" i="110"/>
  <c r="H7" i="110"/>
  <c r="I7" i="110"/>
  <c r="J7" i="110"/>
  <c r="K7" i="110"/>
  <c r="L7" i="110"/>
  <c r="M7" i="110"/>
  <c r="H8" i="110"/>
  <c r="I8" i="110"/>
  <c r="J8" i="110"/>
  <c r="K8" i="110"/>
  <c r="L8" i="110"/>
  <c r="M8" i="110"/>
  <c r="H9" i="110"/>
  <c r="I9" i="110"/>
  <c r="J9" i="110"/>
  <c r="K9" i="110"/>
  <c r="L9" i="110"/>
  <c r="M9" i="110"/>
  <c r="H10" i="110"/>
  <c r="I10" i="110"/>
  <c r="J10" i="110"/>
  <c r="K10" i="110"/>
  <c r="L10" i="110"/>
  <c r="M10" i="110"/>
  <c r="H11" i="110"/>
  <c r="I11" i="110"/>
  <c r="J11" i="110"/>
  <c r="K11" i="110"/>
  <c r="L11" i="110"/>
  <c r="M11" i="110"/>
  <c r="H12" i="110"/>
  <c r="I12" i="110"/>
  <c r="J12" i="110"/>
  <c r="K12" i="110"/>
  <c r="L12" i="110"/>
  <c r="M12" i="110"/>
  <c r="G5" i="110"/>
  <c r="G6" i="110"/>
  <c r="G7" i="110"/>
  <c r="G8" i="110"/>
  <c r="G9" i="110"/>
  <c r="G10" i="110"/>
  <c r="G11" i="110"/>
  <c r="G12" i="110"/>
  <c r="G4" i="110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2" i="52"/>
  <c r="M11" i="52"/>
  <c r="M10" i="52"/>
  <c r="M9" i="52"/>
  <c r="M7" i="52"/>
  <c r="M6" i="52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2" i="51"/>
  <c r="M11" i="51"/>
  <c r="M10" i="51"/>
  <c r="M9" i="51"/>
  <c r="M7" i="51"/>
  <c r="M6" i="51"/>
  <c r="M47" i="46"/>
  <c r="M26" i="46"/>
  <c r="M34" i="46" s="1"/>
  <c r="M42" i="46"/>
  <c r="M50" i="46" s="1"/>
  <c r="M39" i="46"/>
  <c r="M31" i="46"/>
  <c r="M23" i="46"/>
  <c r="M17" i="46"/>
  <c r="M16" i="46"/>
  <c r="M14" i="46"/>
  <c r="M13" i="46"/>
  <c r="M12" i="46"/>
  <c r="M11" i="46"/>
  <c r="M9" i="46"/>
  <c r="M8" i="46"/>
  <c r="M5" i="46"/>
  <c r="AI19" i="75"/>
  <c r="AH19" i="75"/>
  <c r="AG19" i="75"/>
  <c r="AI18" i="75"/>
  <c r="AH18" i="75"/>
  <c r="AG18" i="75"/>
  <c r="AI17" i="75"/>
  <c r="AH17" i="75"/>
  <c r="AG17" i="75"/>
  <c r="AI16" i="75"/>
  <c r="AH16" i="75"/>
  <c r="AG16" i="75"/>
  <c r="AI15" i="75"/>
  <c r="AH15" i="75"/>
  <c r="AG15" i="75"/>
  <c r="AI14" i="75"/>
  <c r="AH14" i="75"/>
  <c r="AG14" i="75"/>
  <c r="AI13" i="75"/>
  <c r="AH13" i="75"/>
  <c r="AG13" i="75"/>
  <c r="AI12" i="75"/>
  <c r="AH12" i="75"/>
  <c r="AG12" i="75"/>
  <c r="AI11" i="75"/>
  <c r="AH11" i="75"/>
  <c r="AG11" i="75"/>
  <c r="AI10" i="75"/>
  <c r="AH10" i="75"/>
  <c r="AG10" i="75"/>
  <c r="AI9" i="75"/>
  <c r="AH9" i="75"/>
  <c r="AG9" i="75"/>
  <c r="AI8" i="75"/>
  <c r="AH8" i="75"/>
  <c r="AG8" i="75"/>
  <c r="AI19" i="74"/>
  <c r="AH19" i="74"/>
  <c r="AG19" i="74"/>
  <c r="AI18" i="74"/>
  <c r="AH18" i="74"/>
  <c r="AG18" i="74"/>
  <c r="AI17" i="74"/>
  <c r="AH17" i="74"/>
  <c r="AG17" i="74"/>
  <c r="AI16" i="74"/>
  <c r="AH16" i="74"/>
  <c r="AG16" i="74"/>
  <c r="AI15" i="74"/>
  <c r="AH15" i="74"/>
  <c r="AG15" i="74"/>
  <c r="AI14" i="74"/>
  <c r="AH14" i="74"/>
  <c r="AG14" i="74"/>
  <c r="AI13" i="74"/>
  <c r="AH13" i="74"/>
  <c r="AG13" i="74"/>
  <c r="AI12" i="74"/>
  <c r="AH12" i="74"/>
  <c r="AG12" i="74"/>
  <c r="AI11" i="74"/>
  <c r="AH11" i="74"/>
  <c r="AG11" i="74"/>
  <c r="AI10" i="74"/>
  <c r="AH10" i="74"/>
  <c r="AG10" i="74"/>
  <c r="AI9" i="74"/>
  <c r="AH9" i="74"/>
  <c r="AG9" i="74"/>
  <c r="AI8" i="74"/>
  <c r="AH8" i="74"/>
  <c r="AG8" i="74"/>
  <c r="AI19" i="73"/>
  <c r="AH19" i="73"/>
  <c r="AG19" i="73"/>
  <c r="AI18" i="73"/>
  <c r="AH18" i="73"/>
  <c r="AG18" i="73"/>
  <c r="AI17" i="73"/>
  <c r="AH17" i="73"/>
  <c r="AG17" i="73"/>
  <c r="AI16" i="73"/>
  <c r="AH16" i="73"/>
  <c r="AG16" i="73"/>
  <c r="AI15" i="73"/>
  <c r="AH15" i="73"/>
  <c r="AG15" i="73"/>
  <c r="AI14" i="73"/>
  <c r="AH14" i="73"/>
  <c r="AG14" i="73"/>
  <c r="AI13" i="73"/>
  <c r="AH13" i="73"/>
  <c r="AG13" i="73"/>
  <c r="AI12" i="73"/>
  <c r="AH12" i="73"/>
  <c r="AG12" i="73"/>
  <c r="AI11" i="73"/>
  <c r="AH11" i="73"/>
  <c r="AG11" i="73"/>
  <c r="AI10" i="73"/>
  <c r="AH10" i="73"/>
  <c r="AG10" i="73"/>
  <c r="AI9" i="73"/>
  <c r="AH9" i="73"/>
  <c r="AG9" i="73"/>
  <c r="AI8" i="73"/>
  <c r="AH8" i="73"/>
  <c r="AG8" i="73"/>
  <c r="M15" i="46" l="1"/>
  <c r="M38" i="46"/>
  <c r="M36" i="46" s="1"/>
  <c r="M10" i="46"/>
  <c r="M18" i="46" s="1"/>
  <c r="M22" i="46"/>
  <c r="M20" i="46" s="1"/>
  <c r="M7" i="46"/>
  <c r="M35" i="46"/>
  <c r="M31" i="47"/>
  <c r="M28" i="50" s="1"/>
  <c r="M30" i="47"/>
  <c r="M27" i="50" s="1"/>
  <c r="M29" i="47"/>
  <c r="M26" i="50" s="1"/>
  <c r="M28" i="47"/>
  <c r="M25" i="50" s="1"/>
  <c r="M27" i="47"/>
  <c r="M24" i="50" s="1"/>
  <c r="M26" i="47"/>
  <c r="M23" i="50" s="1"/>
  <c r="M25" i="47"/>
  <c r="M22" i="50" s="1"/>
  <c r="M24" i="47"/>
  <c r="M21" i="50" s="1"/>
  <c r="M23" i="47"/>
  <c r="M20" i="50" s="1"/>
  <c r="M22" i="47"/>
  <c r="M19" i="50" s="1"/>
  <c r="M21" i="47"/>
  <c r="M18" i="50" s="1"/>
  <c r="M20" i="47"/>
  <c r="M17" i="50" s="1"/>
  <c r="M19" i="47"/>
  <c r="M16" i="50" s="1"/>
  <c r="M18" i="47"/>
  <c r="M15" i="50" s="1"/>
  <c r="M17" i="47"/>
  <c r="M14" i="50" s="1"/>
  <c r="M16" i="47"/>
  <c r="M15" i="47"/>
  <c r="M12" i="50" s="1"/>
  <c r="M14" i="47"/>
  <c r="M11" i="50" s="1"/>
  <c r="M13" i="47"/>
  <c r="M10" i="50" s="1"/>
  <c r="M12" i="47"/>
  <c r="M9" i="50" s="1"/>
  <c r="M11" i="47"/>
  <c r="M10" i="47"/>
  <c r="M7" i="50" s="1"/>
  <c r="M9" i="47"/>
  <c r="M6" i="50" s="1"/>
  <c r="M8" i="47"/>
  <c r="M7" i="47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M5" i="103"/>
  <c r="M4" i="103"/>
  <c r="M6" i="91"/>
  <c r="M14" i="91"/>
  <c r="M9" i="91"/>
  <c r="M14" i="90"/>
  <c r="M9" i="90"/>
  <c r="M6" i="90"/>
  <c r="M14" i="89"/>
  <c r="M9" i="89"/>
  <c r="M6" i="89"/>
  <c r="M26" i="83"/>
  <c r="M25" i="83"/>
  <c r="M24" i="83"/>
  <c r="M23" i="83"/>
  <c r="M22" i="83"/>
  <c r="M21" i="83"/>
  <c r="M20" i="83"/>
  <c r="M18" i="83"/>
  <c r="M17" i="83"/>
  <c r="M16" i="83"/>
  <c r="M15" i="83"/>
  <c r="M14" i="83"/>
  <c r="M13" i="83"/>
  <c r="M12" i="83"/>
  <c r="M10" i="83"/>
  <c r="M9" i="83"/>
  <c r="M8" i="83"/>
  <c r="M7" i="83"/>
  <c r="M6" i="83"/>
  <c r="M5" i="83"/>
  <c r="M4" i="83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8" i="81"/>
  <c r="M7" i="81"/>
  <c r="M6" i="81"/>
  <c r="M5" i="81"/>
  <c r="M13" i="77"/>
  <c r="M8" i="77"/>
  <c r="M5" i="77"/>
  <c r="M13" i="76"/>
  <c r="M8" i="76"/>
  <c r="M5" i="76"/>
  <c r="M53" i="45"/>
  <c r="M36" i="45"/>
  <c r="M5" i="45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7" i="31"/>
  <c r="M16" i="31"/>
  <c r="M15" i="31"/>
  <c r="M14" i="31"/>
  <c r="M12" i="31"/>
  <c r="M11" i="31"/>
  <c r="M18" i="28"/>
  <c r="M13" i="28"/>
  <c r="M10" i="28"/>
  <c r="M18" i="27"/>
  <c r="M13" i="27"/>
  <c r="M10" i="27"/>
  <c r="M9" i="27" s="1"/>
  <c r="M18" i="26"/>
  <c r="M13" i="26"/>
  <c r="M10" i="26"/>
  <c r="M9" i="26" l="1"/>
  <c r="M3" i="83"/>
  <c r="M11" i="83"/>
  <c r="M19" i="83"/>
  <c r="M51" i="46"/>
  <c r="M6" i="46"/>
  <c r="M4" i="46" s="1"/>
  <c r="M5" i="91"/>
  <c r="M5" i="90"/>
  <c r="M5" i="89"/>
  <c r="M4" i="81"/>
  <c r="M40" i="45"/>
  <c r="M38" i="45" s="1"/>
  <c r="M23" i="45"/>
  <c r="M21" i="45" s="1"/>
  <c r="M9" i="28"/>
  <c r="O8" i="19"/>
  <c r="O12" i="19" s="1"/>
  <c r="O8" i="18"/>
  <c r="O11" i="18" s="1"/>
  <c r="O8" i="17"/>
  <c r="O12" i="17" s="1"/>
  <c r="M11" i="13"/>
  <c r="M5" i="52" s="1"/>
  <c r="M11" i="11"/>
  <c r="M5" i="50" s="1"/>
  <c r="M11" i="12"/>
  <c r="M5" i="51" s="1"/>
  <c r="M19" i="12"/>
  <c r="M13" i="51" s="1"/>
  <c r="M19" i="13"/>
  <c r="M13" i="52" s="1"/>
  <c r="M14" i="13"/>
  <c r="M8" i="52" s="1"/>
  <c r="M14" i="12"/>
  <c r="M8" i="51" s="1"/>
  <c r="M19" i="11"/>
  <c r="M13" i="50" s="1"/>
  <c r="M14" i="11"/>
  <c r="M8" i="50" s="1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L5" i="52"/>
  <c r="L6" i="52"/>
  <c r="L7" i="52"/>
  <c r="L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4" i="52"/>
  <c r="L6" i="51"/>
  <c r="L7" i="51"/>
  <c r="L9" i="51"/>
  <c r="L10" i="51"/>
  <c r="L11" i="51"/>
  <c r="L12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8" i="50"/>
  <c r="L27" i="50"/>
  <c r="L26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7" i="50"/>
  <c r="L6" i="50"/>
  <c r="M10" i="13"/>
  <c r="M4" i="52" s="1"/>
  <c r="L5" i="45"/>
  <c r="L17" i="46"/>
  <c r="L16" i="46"/>
  <c r="L14" i="46"/>
  <c r="L13" i="46"/>
  <c r="L12" i="46"/>
  <c r="L10" i="46" s="1"/>
  <c r="L11" i="46"/>
  <c r="L9" i="46"/>
  <c r="L8" i="46"/>
  <c r="L7" i="46"/>
  <c r="L5" i="46"/>
  <c r="L47" i="46"/>
  <c r="L42" i="46"/>
  <c r="L50" i="46" s="1"/>
  <c r="L39" i="46"/>
  <c r="L31" i="46"/>
  <c r="L26" i="46"/>
  <c r="L34" i="46" s="1"/>
  <c r="L23" i="46"/>
  <c r="L53" i="45"/>
  <c r="L36" i="45"/>
  <c r="L15" i="103"/>
  <c r="L16" i="103"/>
  <c r="L17" i="103"/>
  <c r="L18" i="103"/>
  <c r="L14" i="103"/>
  <c r="L10" i="103"/>
  <c r="L11" i="103"/>
  <c r="L12" i="103"/>
  <c r="L13" i="103"/>
  <c r="L9" i="103"/>
  <c r="L8" i="103"/>
  <c r="L7" i="103"/>
  <c r="L6" i="103"/>
  <c r="L5" i="103"/>
  <c r="L4" i="103"/>
  <c r="L29" i="91"/>
  <c r="L28" i="91"/>
  <c r="L27" i="91"/>
  <c r="L26" i="91"/>
  <c r="L25" i="91"/>
  <c r="L24" i="91"/>
  <c r="L23" i="91"/>
  <c r="L22" i="91"/>
  <c r="L21" i="91"/>
  <c r="L20" i="91"/>
  <c r="L19" i="91"/>
  <c r="L18" i="91"/>
  <c r="L15" i="91"/>
  <c r="L16" i="91"/>
  <c r="L17" i="91"/>
  <c r="L13" i="91"/>
  <c r="L12" i="91"/>
  <c r="L11" i="91"/>
  <c r="L10" i="91"/>
  <c r="L8" i="91"/>
  <c r="L7" i="91"/>
  <c r="L14" i="90"/>
  <c r="L9" i="90"/>
  <c r="L6" i="90"/>
  <c r="L5" i="90" s="1"/>
  <c r="L14" i="89"/>
  <c r="L9" i="89"/>
  <c r="L6" i="89"/>
  <c r="L26" i="83"/>
  <c r="L25" i="83"/>
  <c r="L24" i="83"/>
  <c r="L23" i="83"/>
  <c r="L22" i="83"/>
  <c r="L21" i="83"/>
  <c r="L20" i="83"/>
  <c r="L18" i="83"/>
  <c r="L17" i="83"/>
  <c r="L16" i="83"/>
  <c r="L15" i="83"/>
  <c r="L14" i="83"/>
  <c r="L13" i="83"/>
  <c r="L12" i="83"/>
  <c r="L10" i="83"/>
  <c r="L9" i="83"/>
  <c r="L8" i="83"/>
  <c r="L7" i="83"/>
  <c r="L6" i="83"/>
  <c r="L5" i="83"/>
  <c r="L4" i="83"/>
  <c r="L13" i="77"/>
  <c r="L8" i="77"/>
  <c r="L5" i="77"/>
  <c r="L13" i="76"/>
  <c r="L8" i="76"/>
  <c r="L5" i="76"/>
  <c r="L4" i="79"/>
  <c r="AF19" i="75"/>
  <c r="AE19" i="75"/>
  <c r="AD22" i="72"/>
  <c r="AD13" i="72"/>
  <c r="AD19" i="75" s="1"/>
  <c r="AF18" i="75"/>
  <c r="AE18" i="75"/>
  <c r="AD21" i="72"/>
  <c r="AD12" i="72"/>
  <c r="AF17" i="75"/>
  <c r="AE17" i="75"/>
  <c r="AD20" i="72"/>
  <c r="AD11" i="72"/>
  <c r="AD17" i="75"/>
  <c r="AF16" i="75"/>
  <c r="AE16" i="75"/>
  <c r="AD19" i="72"/>
  <c r="AD16" i="72"/>
  <c r="AD16" i="75" s="1"/>
  <c r="AF15" i="75"/>
  <c r="AE15" i="75"/>
  <c r="AD18" i="72"/>
  <c r="AD15" i="72"/>
  <c r="AD15" i="75" s="1"/>
  <c r="AF14" i="75"/>
  <c r="AE14" i="75"/>
  <c r="AD17" i="72"/>
  <c r="AD14" i="72"/>
  <c r="AF13" i="75"/>
  <c r="AE13" i="75"/>
  <c r="AD10" i="72"/>
  <c r="AF12" i="75"/>
  <c r="AE12" i="75"/>
  <c r="AD9" i="72"/>
  <c r="AF11" i="75"/>
  <c r="AE11" i="75"/>
  <c r="AD8" i="72"/>
  <c r="AF10" i="75"/>
  <c r="AE10" i="75"/>
  <c r="AF9" i="75"/>
  <c r="AE9" i="75"/>
  <c r="AF8" i="75"/>
  <c r="AE8" i="75"/>
  <c r="AD8" i="75"/>
  <c r="AF19" i="74"/>
  <c r="AE19" i="74"/>
  <c r="AD22" i="71"/>
  <c r="AD13" i="71"/>
  <c r="AD19" i="74" s="1"/>
  <c r="AF18" i="74"/>
  <c r="AE18" i="74"/>
  <c r="AD21" i="71"/>
  <c r="AD12" i="71"/>
  <c r="AD18" i="74" s="1"/>
  <c r="AF17" i="74"/>
  <c r="AE17" i="74"/>
  <c r="AD20" i="71"/>
  <c r="AD11" i="71"/>
  <c r="AF16" i="74"/>
  <c r="AE16" i="74"/>
  <c r="AD19" i="71"/>
  <c r="AD16" i="71"/>
  <c r="AD16" i="74"/>
  <c r="AF15" i="74"/>
  <c r="AE15" i="74"/>
  <c r="AD18" i="71"/>
  <c r="AD15" i="71"/>
  <c r="AD15" i="74" s="1"/>
  <c r="AF14" i="74"/>
  <c r="AE14" i="74"/>
  <c r="AD17" i="71"/>
  <c r="AD14" i="71"/>
  <c r="AD14" i="74" s="1"/>
  <c r="AF13" i="74"/>
  <c r="AE13" i="74"/>
  <c r="AD10" i="71"/>
  <c r="AD13" i="74" s="1"/>
  <c r="AF12" i="74"/>
  <c r="AE12" i="74"/>
  <c r="AD9" i="71"/>
  <c r="AF11" i="74"/>
  <c r="AE11" i="74"/>
  <c r="AD8" i="71"/>
  <c r="AF10" i="74"/>
  <c r="AE10" i="74"/>
  <c r="AF9" i="74"/>
  <c r="AE9" i="74"/>
  <c r="AD9" i="74"/>
  <c r="AF8" i="74"/>
  <c r="AE8" i="74"/>
  <c r="AF19" i="73"/>
  <c r="AE19" i="73"/>
  <c r="AD22" i="70"/>
  <c r="AD13" i="70"/>
  <c r="AD19" i="73" s="1"/>
  <c r="AC19" i="73"/>
  <c r="AB19" i="73"/>
  <c r="AA19" i="73"/>
  <c r="AF18" i="73"/>
  <c r="AE18" i="73"/>
  <c r="AD21" i="70"/>
  <c r="AD12" i="70"/>
  <c r="AD18" i="73" s="1"/>
  <c r="AC18" i="73"/>
  <c r="AB18" i="73"/>
  <c r="AA18" i="73"/>
  <c r="AF17" i="73"/>
  <c r="AE17" i="73"/>
  <c r="AD20" i="70"/>
  <c r="AD11" i="70"/>
  <c r="AD17" i="73" s="1"/>
  <c r="AC17" i="73"/>
  <c r="AB17" i="73"/>
  <c r="AA17" i="73"/>
  <c r="AF16" i="73"/>
  <c r="AE16" i="73"/>
  <c r="AD19" i="70"/>
  <c r="AD16" i="70"/>
  <c r="AD16" i="73" s="1"/>
  <c r="AF15" i="73"/>
  <c r="AE15" i="73"/>
  <c r="AD18" i="70"/>
  <c r="AD15" i="70"/>
  <c r="AF14" i="73"/>
  <c r="AE14" i="73"/>
  <c r="AD17" i="70"/>
  <c r="AD14" i="70"/>
  <c r="AF13" i="73"/>
  <c r="AE13" i="73"/>
  <c r="AF12" i="73"/>
  <c r="AE12" i="73"/>
  <c r="AF11" i="73"/>
  <c r="AE11" i="73"/>
  <c r="AD9" i="70"/>
  <c r="AD12" i="73" s="1"/>
  <c r="AD10" i="70"/>
  <c r="AD13" i="73"/>
  <c r="AD8" i="70"/>
  <c r="AD11" i="73"/>
  <c r="AF10" i="73"/>
  <c r="AE10" i="73"/>
  <c r="AF9" i="73"/>
  <c r="AE9" i="73"/>
  <c r="AF8" i="73"/>
  <c r="AE8" i="73"/>
  <c r="AD8" i="73"/>
  <c r="AD25" i="72"/>
  <c r="AD24" i="72"/>
  <c r="AD23" i="72"/>
  <c r="AD25" i="71"/>
  <c r="AD24" i="71"/>
  <c r="AD23" i="71"/>
  <c r="AD23" i="70"/>
  <c r="AD24" i="70"/>
  <c r="AD25" i="70"/>
  <c r="L10" i="28"/>
  <c r="L13" i="28"/>
  <c r="L18" i="28"/>
  <c r="L10" i="27"/>
  <c r="L13" i="27"/>
  <c r="L18" i="27"/>
  <c r="L18" i="26"/>
  <c r="L13" i="26"/>
  <c r="L10" i="26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0"/>
  <c r="L15" i="21"/>
  <c r="L15" i="24" s="1"/>
  <c r="L14" i="20"/>
  <c r="L14" i="21"/>
  <c r="L13" i="20"/>
  <c r="L13" i="21"/>
  <c r="L13" i="24"/>
  <c r="L12" i="20"/>
  <c r="L12" i="21"/>
  <c r="L12" i="24" s="1"/>
  <c r="L11" i="20"/>
  <c r="L11" i="21"/>
  <c r="L11" i="24" s="1"/>
  <c r="L10" i="20"/>
  <c r="L10" i="21"/>
  <c r="L9" i="20"/>
  <c r="L7" i="20" s="1"/>
  <c r="L9" i="21"/>
  <c r="L9" i="24"/>
  <c r="L8" i="20"/>
  <c r="L8" i="21"/>
  <c r="L8" i="24" s="1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2"/>
  <c r="L14" i="22"/>
  <c r="L14" i="23" s="1"/>
  <c r="L13" i="22"/>
  <c r="L13" i="23" s="1"/>
  <c r="L12" i="22"/>
  <c r="L11" i="22"/>
  <c r="L10" i="22"/>
  <c r="L10" i="23" s="1"/>
  <c r="L9" i="22"/>
  <c r="L9" i="23" s="1"/>
  <c r="L8" i="22"/>
  <c r="L7" i="22"/>
  <c r="N8" i="16"/>
  <c r="N8" i="15"/>
  <c r="N8" i="14"/>
  <c r="L19" i="12"/>
  <c r="L13" i="51" s="1"/>
  <c r="L14" i="12"/>
  <c r="L8" i="51" s="1"/>
  <c r="L11" i="12"/>
  <c r="L5" i="51" s="1"/>
  <c r="L14" i="11"/>
  <c r="L11" i="11"/>
  <c r="L5" i="50" s="1"/>
  <c r="L15" i="10"/>
  <c r="L13" i="10"/>
  <c r="L11" i="10"/>
  <c r="L9" i="10"/>
  <c r="L14" i="10"/>
  <c r="L10" i="10"/>
  <c r="L12" i="10"/>
  <c r="L10" i="9"/>
  <c r="L11" i="9"/>
  <c r="L12" i="9"/>
  <c r="L13" i="9"/>
  <c r="L14" i="9"/>
  <c r="L15" i="9"/>
  <c r="L9" i="9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23" i="5"/>
  <c r="L24" i="5"/>
  <c r="L22" i="5"/>
  <c r="L20" i="5"/>
  <c r="L21" i="5"/>
  <c r="L19" i="5"/>
  <c r="L17" i="5"/>
  <c r="L18" i="5"/>
  <c r="L16" i="5"/>
  <c r="L14" i="5"/>
  <c r="L15" i="5"/>
  <c r="L13" i="5"/>
  <c r="L11" i="5"/>
  <c r="L12" i="5"/>
  <c r="L10" i="5"/>
  <c r="L8" i="5"/>
  <c r="L9" i="5"/>
  <c r="L7" i="5"/>
  <c r="K54" i="45"/>
  <c r="K37" i="45"/>
  <c r="K20" i="45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L8" i="9"/>
  <c r="L8" i="10" l="1"/>
  <c r="L8" i="23"/>
  <c r="L11" i="23"/>
  <c r="L12" i="23"/>
  <c r="L15" i="23"/>
  <c r="L10" i="24"/>
  <c r="L14" i="24"/>
  <c r="AD10" i="73"/>
  <c r="AD14" i="73"/>
  <c r="AD15" i="73"/>
  <c r="AD11" i="74"/>
  <c r="AD12" i="74"/>
  <c r="AD17" i="74"/>
  <c r="AD10" i="75"/>
  <c r="AD12" i="75"/>
  <c r="AD14" i="75"/>
  <c r="AD18" i="75"/>
  <c r="L4" i="77"/>
  <c r="L5" i="89"/>
  <c r="L6" i="91"/>
  <c r="L22" i="46"/>
  <c r="M10" i="11"/>
  <c r="M4" i="50" s="1"/>
  <c r="M10" i="31"/>
  <c r="L3" i="83"/>
  <c r="L9" i="91"/>
  <c r="L14" i="91"/>
  <c r="L18" i="46"/>
  <c r="L10" i="12"/>
  <c r="L4" i="51" s="1"/>
  <c r="L7" i="21"/>
  <c r="AD9" i="73"/>
  <c r="AD8" i="74"/>
  <c r="AD10" i="74"/>
  <c r="AD9" i="75"/>
  <c r="AD11" i="75"/>
  <c r="AD13" i="75"/>
  <c r="L4" i="76"/>
  <c r="L15" i="46"/>
  <c r="L6" i="46" s="1"/>
  <c r="L4" i="46" s="1"/>
  <c r="M10" i="12"/>
  <c r="M4" i="51" s="1"/>
  <c r="M9" i="31"/>
  <c r="M13" i="31"/>
  <c r="M18" i="31"/>
  <c r="L20" i="46"/>
  <c r="L35" i="46"/>
  <c r="L38" i="46"/>
  <c r="L36" i="46" s="1"/>
  <c r="L4" i="50"/>
  <c r="L11" i="83"/>
  <c r="M6" i="45"/>
  <c r="M4" i="45" s="1"/>
  <c r="L23" i="45"/>
  <c r="L21" i="45" s="1"/>
  <c r="L40" i="45"/>
  <c r="L38" i="45" s="1"/>
  <c r="L8" i="50"/>
  <c r="L19" i="45"/>
  <c r="L19" i="83"/>
  <c r="L9" i="28"/>
  <c r="L9" i="26"/>
  <c r="O17" i="17"/>
  <c r="O13" i="19"/>
  <c r="O17" i="19"/>
  <c r="O9" i="19"/>
  <c r="O14" i="19"/>
  <c r="O10" i="19"/>
  <c r="O15" i="19"/>
  <c r="O11" i="19"/>
  <c r="O16" i="19"/>
  <c r="O16" i="18"/>
  <c r="O9" i="18"/>
  <c r="O15" i="18"/>
  <c r="O17" i="18"/>
  <c r="O13" i="18"/>
  <c r="O14" i="18"/>
  <c r="O12" i="18"/>
  <c r="O10" i="18"/>
  <c r="O9" i="17"/>
  <c r="O13" i="17"/>
  <c r="O15" i="17"/>
  <c r="O16" i="17"/>
  <c r="O14" i="17"/>
  <c r="O10" i="17"/>
  <c r="O11" i="17"/>
  <c r="M19" i="46"/>
  <c r="M54" i="45"/>
  <c r="M19" i="45"/>
  <c r="M37" i="45"/>
  <c r="L9" i="27"/>
  <c r="L5" i="91" l="1"/>
  <c r="L51" i="46"/>
  <c r="L7" i="24"/>
  <c r="L7" i="23"/>
  <c r="L19" i="46"/>
  <c r="M20" i="45"/>
  <c r="L37" i="45"/>
  <c r="L54" i="45"/>
  <c r="L6" i="45"/>
  <c r="L4" i="45" s="1"/>
  <c r="L20" i="45" l="1"/>
</calcChain>
</file>

<file path=xl/sharedStrings.xml><?xml version="1.0" encoding="utf-8"?>
<sst xmlns="http://schemas.openxmlformats.org/spreadsheetml/2006/main" count="3492" uniqueCount="399">
  <si>
    <t>Nacional</t>
  </si>
  <si>
    <t>Rural</t>
  </si>
  <si>
    <t>CUADRO 1A</t>
  </si>
  <si>
    <t>NOMBRE DEL CUADRO</t>
  </si>
  <si>
    <t>NÚMERO</t>
  </si>
  <si>
    <t>CUADRO 1B</t>
  </si>
  <si>
    <t>CUADRO 2</t>
  </si>
  <si>
    <t>POBLACIÓN OCUPADA DE 15 Y MAS AÑOS DE EDAD, SEGÚN SEXO Y RAMA DE ACTIVIDAD ECONÓMICA. ENCUESTA DE MERCADO LABORAL. AÑOS 2007-2015</t>
  </si>
  <si>
    <t>CUADRO 3</t>
  </si>
  <si>
    <t>CUADRO 6</t>
  </si>
  <si>
    <t>CUADRO 12</t>
  </si>
  <si>
    <t>CUADRO 13</t>
  </si>
  <si>
    <t>CUADRO 14</t>
  </si>
  <si>
    <t>CUADRO 15</t>
  </si>
  <si>
    <t>CUADRO 16</t>
  </si>
  <si>
    <t>CUADRO 17</t>
  </si>
  <si>
    <t>CUADRO 4A</t>
  </si>
  <si>
    <t>POBLACIÓN OCUPADA DE 15 Y MAS AÑOS DE EDAD, SEGÚN SEXO Y GRUPO OCUPACIONAL. ENCUESTA DE MERCADO LABORAL. AÑOS 2007-2015. (VALORES ABSOLUTOS)</t>
  </si>
  <si>
    <t>POBLACIÓN OCUPADA DE 15 Y MAS AÑOS DE EDAD, SEGÚN SEXO Y GRUPO OCUPACIONAL. ENCUESTA DE MERCADO LABORAL. AÑOS 2007-2015. (VALORES RELATIVOS)</t>
  </si>
  <si>
    <t>POBLACIÓN EN EDAD DE TRABAJAR DE 15 Y MAS AÑOS DE EDAD, SEGÚN SEXO Y NIVEL DE EDUCACIÓN APROBADO. ENCUESTA DE MERCADO LABORAL. AÑOS 2007-2015</t>
  </si>
  <si>
    <t>POBLACIÓN ECONÓMICAMENTE ACTIVA DE 15 Y MAS AÑOS DE EDAD , SEGÚN SEXO Y NIVEL DE EDUCACIÓN APROBADO. ENCUESTA DE MERCADO LABORAL. AÑOS 2007-2015</t>
  </si>
  <si>
    <t>POBLACIÓN OCUPADA DE 15 Y MAS AÑOS DE EDAD, SEGÚN SEXO Y NIVEL DE EDUCACIÓN APROBADO. ENCUESTA DE MERCADO LABORAL. AÑOS 2007-2015</t>
  </si>
  <si>
    <t>CUADRO 4B</t>
  </si>
  <si>
    <t>CUADRO 5A</t>
  </si>
  <si>
    <t>CUADRO 5B</t>
  </si>
  <si>
    <t>CUADRO 5C</t>
  </si>
  <si>
    <t>CUADRO 5D</t>
  </si>
  <si>
    <t>POBLACIÓN DESOCUPADA DE 15 Y MAS AÑOS DE EDAD, SEGÚN SEXO Y NIVEL DE EDUCACIÓN APROBADO. ENCUESTA DE MERCADO LABORAL. AÑOS 2007-2015</t>
  </si>
  <si>
    <t>CUADRO 5E</t>
  </si>
  <si>
    <t>POBLACIÓN NO ECONOMICAMENTE ACTIVA DE 15 Y MAS AÑOS DE EDAD, SEGÚN SEXO Y NIVEL DE EDUCACIÓN APROBADO. ENCUESTA DE MERCADO LABORAL. AÑOS 2007-2015</t>
  </si>
  <si>
    <t>POBLACIÓN OCUPADA EN EL SECTOR PRIVADO DE 15 Y MAS AÑOS DE EDAD, SEGÚN ÁREA, SEXO Y TAMAÑO DE LA EMPRESA. ENCUESTA DE MERCADO LABORAL. AÑOS 2007-2015</t>
  </si>
  <si>
    <t>POBLACIÓN OCUPADA QUE COTIZA A LA SEGURIDAD SOCIAL DE 15 Y MAS AÑOS DE EDAD, SEGÚN SEXO Y RAMA DE ACTIVIDAD ECONÓMICA. ENCUESTA DE MERCADO LABORAL. AÑOS 2007-2015. (VALORES ABSOLUTOS)</t>
  </si>
  <si>
    <t>CUADRO 7A</t>
  </si>
  <si>
    <t>POBLACIÓN OCUPADA QUE COTIZA A LA SEGURIDAD SOCIAL DE 15 Y MAS AÑOS DE EDAD, SEGÚN SEXO Y RAMA DE ACTIVIDAD ECONÓMICA. ENCUESTA DE MERCADO LABORAL. AÑOS 2007-2015. (VALORES RELATIVOS)</t>
  </si>
  <si>
    <t>CUADRO 8A</t>
  </si>
  <si>
    <t>POBLACIÓN OCUPADA QUE COTIZA A LA SEGURIDAD SOCIAL DE 15 Y MAS AÑOS DE EDAD, SEGÚN ÁREA, SEXO Y CATEGORÍA EN LA OCUPACIÓN. ENCUESTA DE MERCADO LABORAL. AÑOS 2007-2015. (VALORES RELATIVOS)</t>
  </si>
  <si>
    <t>CUADRO 8B</t>
  </si>
  <si>
    <t>CUADRO 7B</t>
  </si>
  <si>
    <t>POBLACIÓN ASALARIADA PRIVADA QUE COTIZA A LA SEGURIDAD SOCIAL DE 15 Y MAS AÑOS DE EDAD, SEGÚN ÁREA, SEXO Y TAMAÑO DE LA EMPRESA. ENCUESTA DE MERCADO LABORAL. AÑOS 2007-2015. (VALORES ABSOLUTOS)</t>
  </si>
  <si>
    <t>CUADRO 9A</t>
  </si>
  <si>
    <t>CUADRO 9B</t>
  </si>
  <si>
    <t>POBLACIÓN ASALARIADA PRIVADA QUE COTIZA A LA SEGURIDAD SOCIAL DE 15 Y MAS AÑOS DE EDAD, SEGÚN ÁREA, SEXO Y TAMAÑO DE LA EMPRESA. ENCUESTA DE MERCADO LABORAL. AÑOS 2007-2015. (VALORES RELATIVOS)</t>
  </si>
  <si>
    <t>POBLACIÓN OCUPADA DE 15 Y MÁS AÑOS DE EDAD, SEGÚN SEXO Y CARACTERIZACIÓN DE LA ESTRUCTURA DEL MERCADO DE TRABAJO DE ACUERDO A LAS CIETS. ENCUESTA DE MERCADO LABORAL. AÑOS 2007-2015</t>
  </si>
  <si>
    <t>POBLACIÓN OCUPADA DE 15-24 AÑOS DE EDAD, SEGÚN SEXO Y CARACTERIZACIÓN DE LA ESTRUCTURA DEL MERCADO DE TRABAJO DE ACUERDO A LAS CIETS. ENCUESTA DE MERCADO LABORAL. AÑOS 2007-2015</t>
  </si>
  <si>
    <t>CUADRO 10A</t>
  </si>
  <si>
    <t>CUADRO 10B</t>
  </si>
  <si>
    <t>POBLACIÓN OCUPADA EN EL SECTOR INFORMAL, DE 15 Y MÁS AÑOS DE EDAD, SEGÚN SEXO Y RAMA DE ACTIVIDAD ECONÓMICA. ENCUESTA DE MERCADO LABORAL. AÑOS 2007-2015, (VALORES ABSOLUTOS)</t>
  </si>
  <si>
    <t>CUADRO 11A</t>
  </si>
  <si>
    <t>CUADRO 11B</t>
  </si>
  <si>
    <t>POBLACIÓN OCUPADA EN EL SECTOR INFORMAL, DE 15 Y MÁS AÑOS DE EDAD, SEGÚN SEXO Y RAMA DE ACTIVIDAD ECONÓMICA. ENCUESTA DE MERCADO LABORAL. AÑOS 2007-2015. (VALORES RELATIVOS)</t>
  </si>
  <si>
    <t>POBLACIÓN NO ECONÓMICAMENTE ACTIVA DE 15 Y MAS AÑOS DE EDAD, SEGÚN ÁREA, SEXO Y DEDICACIÓN. 
ENCUESTA DE MERCADO LABORAL. AÑOS 2007-2015</t>
  </si>
  <si>
    <t>MEDIANA DE SALARIOS DE LOS EMPLEADOS DE 15 Y MAS AÑOS DE EDAD, SEGÚN ÁREA, SEXO Y TIPO DE EMPLEADO. ENCUESTA DE MERCADO LABORAL. AÑOS 2007-2015</t>
  </si>
  <si>
    <t>MEDIANA DE SALARIOS DE LOS EMPLEADOS DE 15 Y MAS AÑOS DE EDAD, SEGÚN ÁREA, SEXO Y NIVEL DE EDUCACIÓN. ENCUESTA DE MERCADO LABORAL. AÑOS 2007-2015</t>
  </si>
  <si>
    <t>SALARIO MEDIO EN EL SECTOR PRIVADO, SEGÚN SEXO Y TAMAÑO DE LA EMPRESA. ENCUESTA DE MERCADO LABORAL. AÑOS 2007-2015</t>
  </si>
  <si>
    <t>CUADRO 18</t>
  </si>
  <si>
    <t>CUADRO 19</t>
  </si>
  <si>
    <t>CUADRO 26</t>
  </si>
  <si>
    <t>CUADRO 27</t>
  </si>
  <si>
    <t>CUADRO 28</t>
  </si>
  <si>
    <t>CUADRO 29</t>
  </si>
  <si>
    <t xml:space="preserve"> SALARIOS MEDIOS, SEGÚN SEXO Y RAMA DE ACTIVIDAD ECONÓMICA. ENCUESTA DE MERCADO LABORAL. AÑOS 2007-2015</t>
  </si>
  <si>
    <t>SALARIOS MEDIOS, SEGÚN SEXO Y GRUPO OCUPACIONAL. ENCUESTA DE MERCADO LABORAL. AÑOS 2007-2015</t>
  </si>
  <si>
    <t>PORCENTAJE DE ASALARIADOS PRIVADOS QUE DEVENGAN BAJO EL MINIMO INDUSTRIAL (PEQUEÑA EMPRESA). SEGÚN SEXO Y AREA. ENCUESTA DE MERCADO LABORAL. AÑOS 2007-2015</t>
  </si>
  <si>
    <t>PORCENTAJE DE ASALARIADOS PÚBLICOS QUE DEVENGAN POR DEBAJO DEL SALARIO MÍNIMO DE LOS SERVICIOS SOCIALES, SEGÚN SEXO Y AREA. ENCUESTA DE MERCADO LABORAL. AÑOS 2007-2015</t>
  </si>
  <si>
    <t>CUADRO 20B</t>
  </si>
  <si>
    <t>CUADRO 20A</t>
  </si>
  <si>
    <t xml:space="preserve"> INDICADORES DE MERCADO LABORAL DE LOS JÓVENES DE 15 A 24 AÑOS DE EDAD, SEGÚN ÁREA Y SEXO. ENCUESTA DE MERCADO LABORAL. AÑOS 2007-2015. (VALORES ABSOLUTOS)</t>
  </si>
  <si>
    <t xml:space="preserve"> INDICADORES DE MERCADO LABORAL DE LOS JÓVENES DE 15 A 24 AÑOS DE EDAD, SEGÚN ÁREA Y SEXO. ENCUESTA DE MERCADO LABORAL. AÑOS 2007-2015. (VALORES RELATIVOS)</t>
  </si>
  <si>
    <t>POBLACIÓN OCUPADA DE 15-24 AÑOS DE EDAD, SEGÚN SEXO Y RAMA DE ACTIVIDAD ECONÓMICA. ENCUESTA DE MERCADO LABORAL. AÑOS 2007-2015. (VALORES ABSOLUTOS)</t>
  </si>
  <si>
    <t>CUADRO 21A</t>
  </si>
  <si>
    <t>CUADRO 21B</t>
  </si>
  <si>
    <t>POBLACIÓN OCUPADA DE 15-24 AÑOS DE EDAD, SEGÚN SEXO Y RAMA DE ACTIVIDAD ECONÓMICA. ENCUESTA DE MERCADO LABORAL. AÑOS 2007-2015. (VALORES RELATIVOS)</t>
  </si>
  <si>
    <t>OBLACIÓN OCUPADA DE 15-24 AÑOS DE EDAD, SEGÚN SEXO Y CATEGORÍA EN LA OCUPACIÓN. ENCUESTA DE MERCADO LABORAL. AÑOS 2007-2015. (VALORES ABSOLUTOS)</t>
  </si>
  <si>
    <t>CUADRO 22A</t>
  </si>
  <si>
    <t>CUADRO 22B</t>
  </si>
  <si>
    <t>OBLACIÓN OCUPADA DE 15-24 AÑOS DE EDAD, SEGÚN SEXO Y CATEGORÍA EN LA OCUPACIÓN. ENCUESTA DE MERCADO LABORAL. AÑOS 2007-2015. (VALORES RELATIVOS)</t>
  </si>
  <si>
    <t>POBLACIÓN EN EDAD DE TRABAJAR DE 15-24 AÑOS DE EDAD, SEGÚN SEXO Y NIVEL DE EDUCACIÓN APROBADO. ENCUESTA DE MERCADO LABORAL. AÑOS 2007-2015</t>
  </si>
  <si>
    <t>CUADRO 23A</t>
  </si>
  <si>
    <t>CUADRO 23B</t>
  </si>
  <si>
    <t>CUADRO 23C</t>
  </si>
  <si>
    <t>CUADRO 23D</t>
  </si>
  <si>
    <t>CUADRO 23E</t>
  </si>
  <si>
    <t>POBLACIÓN ECONÓMICAMENTE ACTIVA DE 15-24 AÑOS DE EDAD, SEGÚN SEXO Y NIVEL DE EDUCACIÓN APROBADO. ENCUESTA DE MERCADO LABORAL. AÑOS 2007-2015</t>
  </si>
  <si>
    <t xml:space="preserve"> POBLACIÓN OCUPADA DE 15-24 AÑOS DE EDAD, SEGÚN SEXO Y NIVEL DE EDUCACIÓN APROBADO. ENCUESTA DE MERCADO LABORAL. AÑOS 2007-2015</t>
  </si>
  <si>
    <t>POBLACIÓN NO ECONÓMICAMENTE ACTIVA DE 15-24 AÑOS DE EDAD, SEGÚN SEXO Y NIVEL DE EDUCACIÓN APROBADO. ENCUESTA DE MERCADO LABORAL. AÑOS 2007-2016</t>
  </si>
  <si>
    <t>POBLACIÓN DESOCUPADA DE 15-24 AÑOS DE EDAD, SEGÚN SEXO Y NIVEL DE EDUCACIÓN APROBADO. ENCUESTA DE MERCADO LABORAL. AÑOS 2007-2015</t>
  </si>
  <si>
    <t>CUADRO 24A</t>
  </si>
  <si>
    <t>CUADRO 24B</t>
  </si>
  <si>
    <t>POBLACIÓN OCUPADA DE 15-24 AÑOS DE EDAD, QUE COTIZA A LA SEGURIDAD SOCIAL, SEGÚN SEXO Y RAMA DE ACTIVIDAD ECONÓMICA. ENCUESTA DE MERCADO LABORAL. AÑOS 2007-2015. (VALORES ABSOLUTOS)</t>
  </si>
  <si>
    <t>POBLACIÓN OCUPADA DE 15-24 AÑOS DE EDAD, QUE COTIZA A LA SEGURIDAD SOCIAL, SEGÚN SEXO Y RAMA DE ACTIVIDAD ECONÓMICA. ENCUESTA DE MERCADO LABORAL. AÑOS 2007-2015. (VALORES RELATIVOS)</t>
  </si>
  <si>
    <t>MEDIANA DE SALARIOS DE LOS EMPLEADOS DE 15-24 AÑOS DE EDAD, SEGÚN ÁREA, SEXO Y TIPO DE EMPLEADO. ENCUESTA DE MERCADO LABORAL. AÑOS 2007-2015</t>
  </si>
  <si>
    <t>MEDIANA DE SALARIOS DE LOS EMPLEADOS DE 15-24 AÑOS DE EDAD, SEGÚN ÁREA, SEXO Y NIVEL DE EDUCACIÓN. ENCUESTA DE MERCADO LABORAL. AÑOS 2007-2015</t>
  </si>
  <si>
    <t>PORCENTAJE DE ASALARIADOS PRIVADOS DE 15-24 AÑOS DE EDAD, QUE DEVENGAN BAJO EL MINIMO INDUSTRIAL (PEQUEÑA EMPRESA). SEGÚN SEXO Y AREA. ENCUESTA DE MERCADO LABORAL. AÑOS 2007-2015</t>
  </si>
  <si>
    <t>PORCENTAJE DE ASALARIADOS PÚBLICOS DE 15-24 AÑOS DE EDAD, QUE DEVENGAN POR DEBAJO DEL SALARIO MÍNIMO DE LOS 
SERVICIOS SOCIALES, SEGÚN SEXO Y AREA. ENCUESTA DE MERCADO LABORAL. AÑOS 2007-2015</t>
  </si>
  <si>
    <t>TOTAL NACIONAL</t>
  </si>
  <si>
    <t>Indicadores (en absoluto)</t>
  </si>
  <si>
    <t>POBLACIÓN TOTAL</t>
  </si>
  <si>
    <t xml:space="preserve">  Hombres</t>
  </si>
  <si>
    <t xml:space="preserve">  Mujeres</t>
  </si>
  <si>
    <t>POBLACIÓN EN EDAD DE TRABAJAR</t>
  </si>
  <si>
    <t>POBLACIÓN ECONÓMICAMENTE ACTIVA</t>
  </si>
  <si>
    <t>POBLACIÓN OCUPADA</t>
  </si>
  <si>
    <t>SUBEMPLEO POR HORAS</t>
  </si>
  <si>
    <t>DESEMPLEO</t>
  </si>
  <si>
    <t>POBLACIÓN NO ECONOMICAMENTE ACTIVA</t>
  </si>
  <si>
    <t>TOTAL URBANO</t>
  </si>
  <si>
    <t>TOTAL RURAL</t>
  </si>
  <si>
    <t>Indicadores (en relativo)</t>
  </si>
  <si>
    <t>Sexo y categoría en la ocupación</t>
  </si>
  <si>
    <t>Total</t>
  </si>
  <si>
    <t>Empleado(a) Público</t>
  </si>
  <si>
    <t>Empleado(a) Privado</t>
  </si>
  <si>
    <t>Empleado(a) del Servicio doméstico</t>
  </si>
  <si>
    <t>Por cuenta propia</t>
  </si>
  <si>
    <t>Patrono(a) (dueño(a))</t>
  </si>
  <si>
    <t>Miembro de una cooperativa de producción</t>
  </si>
  <si>
    <t>Trabajador(a) familiar</t>
  </si>
  <si>
    <t>Hombre</t>
  </si>
  <si>
    <t>Mujer</t>
  </si>
  <si>
    <t>TOTAL</t>
  </si>
  <si>
    <t>Sexo y rama de actividad económica</t>
  </si>
  <si>
    <t>Conversión CIIU-Rev3-CIIU-Rev4</t>
  </si>
  <si>
    <t>CIIU-Rev4</t>
  </si>
  <si>
    <t>SECTOR PRIMARIO</t>
  </si>
  <si>
    <t>SECTOR PRIMARIO      (Total)</t>
  </si>
  <si>
    <t xml:space="preserve">Agricultura, ganadería, caza, silvicultura, pesca y actividades de servicios conexas </t>
  </si>
  <si>
    <t>Explotación de minas y canteras</t>
  </si>
  <si>
    <t>SECTOR SECUNDARIO</t>
  </si>
  <si>
    <t>SECTOR SECUNDARIO    (Total)</t>
  </si>
  <si>
    <t xml:space="preserve">Industrias manufactureras </t>
  </si>
  <si>
    <t xml:space="preserve">Suministro de electricidad, gas, vapor y aire acondicionado </t>
  </si>
  <si>
    <t xml:space="preserve">Suministro de agua; alcantarillado, gestión de desechos y actividades de saneamiento </t>
  </si>
  <si>
    <t>Construcción</t>
  </si>
  <si>
    <t>SECTOR TERCIARIO</t>
  </si>
  <si>
    <t>SECTOR TERCIARIO (Total)</t>
  </si>
  <si>
    <t>Comercio al por mayor y al por menor; reparación de vehículos de motor y motocicletas</t>
  </si>
  <si>
    <t>Transporte, almacenamiento y correo</t>
  </si>
  <si>
    <t>Hoteles y restaurantes</t>
  </si>
  <si>
    <t>Información y comunicación</t>
  </si>
  <si>
    <t>Actividades financieras y de seguros</t>
  </si>
  <si>
    <t>Actividades inmobiliarias</t>
  </si>
  <si>
    <t>Actividades profesionales, científicas y técnicas</t>
  </si>
  <si>
    <t>Actividades administrativas y servicios de apoyo</t>
  </si>
  <si>
    <t>Administración pública y defensa; planes de seguridad  social de afiliación obligatoria</t>
  </si>
  <si>
    <t xml:space="preserve">Enseñanza </t>
  </si>
  <si>
    <t xml:space="preserve">Servicios sociales y relacionados con la salud humana </t>
  </si>
  <si>
    <t xml:space="preserve">Artes, entretenimiento y creatividad </t>
  </si>
  <si>
    <t xml:space="preserve">Otras actividades de servicio </t>
  </si>
  <si>
    <t xml:space="preserve">Actividades de los hogares en calidad de empleadores, actividades indiferenciadas de producción de bienes  y servicios de los hogares para uso propio </t>
  </si>
  <si>
    <t xml:space="preserve">Actividades de organizaciones y órganos extraterritoriales y  actividades no declaradas </t>
  </si>
  <si>
    <t>HOMBRES</t>
  </si>
  <si>
    <t>MUJERES</t>
  </si>
  <si>
    <t xml:space="preserve">TOTAL </t>
  </si>
  <si>
    <t>Sexo y grupo ocupacional</t>
  </si>
  <si>
    <t>COTA 2000</t>
  </si>
  <si>
    <t>COTA 2010</t>
  </si>
  <si>
    <t>Miembros del poder ejecutivo y legislativo; personal directivo de la administración pública</t>
  </si>
  <si>
    <t xml:space="preserve">Directores  y  gerentes  de los  sectores  público, privado y de organizaciones de interés social </t>
  </si>
  <si>
    <t>Profesionales, científicos y otros intelectuales</t>
  </si>
  <si>
    <t xml:space="preserve">Profesionales, científicos e intelectuales </t>
  </si>
  <si>
    <t>Técnicos y profesionales de nivel medio</t>
  </si>
  <si>
    <t xml:space="preserve">Técnicos y profesionales de nivel medio </t>
  </si>
  <si>
    <t>Empleados de oficina</t>
  </si>
  <si>
    <t xml:space="preserve">Empleados de oficina </t>
  </si>
  <si>
    <t>Trabajadores de los servicios y vendedores de comercios y mercados</t>
  </si>
  <si>
    <t>Trabajadores agropecuarios, forestales, de la pesca y caza</t>
  </si>
  <si>
    <t>Agricultores y trabajadores agropecuarios, forestales, de la pesca y caza</t>
  </si>
  <si>
    <t>Artesanos y trabajadores de la minería, la construcción, la industria manufacturera, la mecánica y ocupaciones afine</t>
  </si>
  <si>
    <t xml:space="preserve">Artesanos y trabajadores de la minería, la construcción, la industria manufacturera, la mecánica y ocupaciones afines </t>
  </si>
  <si>
    <t>Operadores de instalaciones fijas y máquinas; montadores, conductores y operadores de máquinas móviles</t>
  </si>
  <si>
    <t>Operadores de instalaciones fijas y máquinas; ensambladores, conductores y operadores de maquinarias móviles</t>
  </si>
  <si>
    <t>Vendedores ambulantes, trabajadores de los servicios no clasificados en otro grupo, obreros y jornaleros</t>
  </si>
  <si>
    <t>Trabajadores  no  calificados  de  los  servicios, la  minería, construcción, industria manufacturera transporte y otras ocupaciones elementales</t>
  </si>
  <si>
    <t xml:space="preserve">HOMBRES </t>
  </si>
  <si>
    <t xml:space="preserve">TOTAL
(en relativo) </t>
  </si>
  <si>
    <t>GRUPO OCUPACIONAL Y SEXO</t>
  </si>
  <si>
    <t>HOMBRES 
(en relativo)</t>
  </si>
  <si>
    <t>MUJERES
(en relativo)</t>
  </si>
  <si>
    <t>Sexo y nivel de educación 
aprobado</t>
  </si>
  <si>
    <t>Ningún grado</t>
  </si>
  <si>
    <t>Primaria 1- 3</t>
  </si>
  <si>
    <t>Primaria 4- 6</t>
  </si>
  <si>
    <t>Secundaria 1-3</t>
  </si>
  <si>
    <t>Secundaria 4-6</t>
  </si>
  <si>
    <t>Vocacional</t>
  </si>
  <si>
    <t>Universitaria</t>
  </si>
  <si>
    <t>No universitaria</t>
  </si>
  <si>
    <t>POBLACION DESOCUPADA</t>
  </si>
  <si>
    <t>Área, sexo y tamaño de 
la empresa</t>
  </si>
  <si>
    <t>Menos de 5</t>
  </si>
  <si>
    <t>De 5 - 10</t>
  </si>
  <si>
    <t>De 11 - 19</t>
  </si>
  <si>
    <t>De 20 - 49</t>
  </si>
  <si>
    <t>De 50 y más</t>
  </si>
  <si>
    <t>(En absoluto)</t>
  </si>
  <si>
    <t xml:space="preserve">SECTOR PRIMARIO   </t>
  </si>
  <si>
    <t xml:space="preserve">SECTOR SECUNDARIO  </t>
  </si>
  <si>
    <t xml:space="preserve">SECTOR TERCIARIO </t>
  </si>
  <si>
    <t>Nota: El cálculo del porcentaje basado en el total de población ocupada de 15 y mas años de edad.</t>
  </si>
  <si>
    <t>(En relativo)</t>
  </si>
  <si>
    <t>…</t>
  </si>
  <si>
    <t>Área, sexo y categoría 
en la ocupación</t>
  </si>
  <si>
    <t>Cotiza a la seguridad social</t>
  </si>
  <si>
    <t>Empleado(a) del Gobierno</t>
  </si>
  <si>
    <t>Empleado(a) de una Organización sin fines de lucro</t>
  </si>
  <si>
    <t>Empleado(a) de una Cooperativa</t>
  </si>
  <si>
    <t>Empleado(a) de una Empresa Privada</t>
  </si>
  <si>
    <t>HOMBRE</t>
  </si>
  <si>
    <t>MUJER</t>
  </si>
  <si>
    <t>Porcentaje que cotiza a la seguridad social</t>
  </si>
  <si>
    <t>Área, sexo y tamaño 
de la empresa</t>
  </si>
  <si>
    <t>Asalariados privados que cotizan
a la seguridad social</t>
  </si>
  <si>
    <t>Sexo y estructura del mercado de trabajo 
de acuerdo a las CIETS</t>
  </si>
  <si>
    <t>Total ocupados</t>
  </si>
  <si>
    <t>2011( R )</t>
  </si>
  <si>
    <t>2012( R )</t>
  </si>
  <si>
    <t>Empleo total</t>
  </si>
  <si>
    <t>Empleo agrícola</t>
  </si>
  <si>
    <t>Empleo no agrícola</t>
  </si>
  <si>
    <t>Sector formal</t>
  </si>
  <si>
    <t>Con empleo formal</t>
  </si>
  <si>
    <t>Con empleo Informal</t>
  </si>
  <si>
    <t>Sector informal</t>
  </si>
  <si>
    <t>Asalariados</t>
  </si>
  <si>
    <t>Patronos</t>
  </si>
  <si>
    <t>Trabajadores por cuenta propia</t>
  </si>
  <si>
    <t>Trabajadores auxiliares</t>
  </si>
  <si>
    <t>Servicio doméstico</t>
  </si>
  <si>
    <t>con empleo Informal</t>
  </si>
  <si>
    <t>Empleo Informal Total</t>
  </si>
  <si>
    <t>Tasa</t>
  </si>
  <si>
    <t>Serv icio doméstico</t>
  </si>
  <si>
    <t>Jóvenes ocupados de 15 a 24 años</t>
  </si>
  <si>
    <t>Sexo y rama de actividad 
económica</t>
  </si>
  <si>
    <t>Área, sexo y dedicación</t>
  </si>
  <si>
    <t>Jubilado</t>
  </si>
  <si>
    <t>Pensionado</t>
  </si>
  <si>
    <t>Estudiante solamente</t>
  </si>
  <si>
    <t>Ama de Casa solamente o trabajador del hogar</t>
  </si>
  <si>
    <t>Incapacitado permanente para trabajar</t>
  </si>
  <si>
    <t>Edad avanzada (70 y más años)</t>
  </si>
  <si>
    <t>Otros inactivos</t>
  </si>
  <si>
    <t>Urbano</t>
  </si>
  <si>
    <t>Área, sexo y tipo de empleado</t>
  </si>
  <si>
    <t>Mediana de salarios</t>
  </si>
  <si>
    <t>Público</t>
  </si>
  <si>
    <t>Privado</t>
  </si>
  <si>
    <t>Servicio Doméstico</t>
  </si>
  <si>
    <t>URBANA</t>
  </si>
  <si>
    <t>RURAL</t>
  </si>
  <si>
    <t>Nota: Excluye los que no declararon salarios</t>
  </si>
  <si>
    <t>Nivel de educación, sexo 
y área</t>
  </si>
  <si>
    <t>URBANO</t>
  </si>
  <si>
    <t>Sexo y tamaño de 
la empresa</t>
  </si>
  <si>
    <t>Menos de 5 ocupados</t>
  </si>
  <si>
    <t>5 a 19</t>
  </si>
  <si>
    <t>20 a 49</t>
  </si>
  <si>
    <t>50 y más</t>
  </si>
  <si>
    <t>Área y sexo</t>
  </si>
  <si>
    <t>(1) Excluye los que no declararon salarios.</t>
  </si>
  <si>
    <t>Total
15 - 24</t>
  </si>
  <si>
    <t>15-19</t>
  </si>
  <si>
    <t>20 - 24</t>
  </si>
  <si>
    <t>Población en edad de trabajar</t>
  </si>
  <si>
    <t>Población económicamente activa</t>
  </si>
  <si>
    <t>Ocupada</t>
  </si>
  <si>
    <t>Subempleo por insuficiencia de horas</t>
  </si>
  <si>
    <t>Desocupada</t>
  </si>
  <si>
    <t>No económicamente actva</t>
  </si>
  <si>
    <t>SECTOR SECUNTARIO    (Total)</t>
  </si>
  <si>
    <t xml:space="preserve">SECTOR PRIMARIO      </t>
  </si>
  <si>
    <t xml:space="preserve">SECTOR SECUNTARIO    </t>
  </si>
  <si>
    <t xml:space="preserve">SECTOR PRIMARIO     </t>
  </si>
  <si>
    <t xml:space="preserve">SECTOR SECUNTARIO  </t>
  </si>
  <si>
    <t xml:space="preserve">SECTOR PRIMARIO    </t>
  </si>
  <si>
    <t xml:space="preserve">SECTOR SECUNTARIO </t>
  </si>
  <si>
    <t xml:space="preserve">SECTOR SECUNDARIO </t>
  </si>
  <si>
    <t xml:space="preserve">SECTOR SECUNDARIO   </t>
  </si>
  <si>
    <t>NINIS (En absoluto)</t>
  </si>
  <si>
    <t>Excluye los que no declararon salarios</t>
  </si>
  <si>
    <t>INDICADORES DE MERCADO LABORAL, SEGÚN ÁREA Y SEXO. ENCUESTA DE MERCADO LABORAL. AÑOS 2007-2015. (VALORES ABSOLUTOS)</t>
  </si>
  <si>
    <t>INDICADORES DE MERCADO LABORAL, SEGÚN ÁREA Y SEXO. ENCUESTA DE MERCADO LABORAL. AÑOS 2007-2015. (VALORES RELATIVOS)</t>
  </si>
  <si>
    <t>POBLACIÓN OCUPADA DE 15 Y MAS AÑOS DE EDAD, SEGÚN ÁREA, SEXO Y CATEGORÍA EN LA OCUPACIÓN. ENCUESTA DE MERCADO LABORAL. AÑOS 2007-2015</t>
  </si>
  <si>
    <t xml:space="preserve">Presione </t>
  </si>
  <si>
    <t>POBLACIÓN OCUPADA QUE COTIZA A LA SEGURIDAD SOCIAL DE 15 Y MAS AÑOS DE EDAD, SEGÚN ÁREA, SEXO Y CATEGORÍA EN LA OCUPACIÓN. ENCUESTA DE MERCADO LABORAL. AÑOS 2007-2015. (VALORES ABSOLUTOS)</t>
  </si>
  <si>
    <t>Ama de casa o trabajador del hogar</t>
  </si>
  <si>
    <t>Total NINIS</t>
  </si>
  <si>
    <t>HOMBRES - NINIS</t>
  </si>
  <si>
    <t>MUJERES - NINIS</t>
  </si>
  <si>
    <t>URBANO - NINIS</t>
  </si>
  <si>
    <t>RURAL - NINIS</t>
  </si>
  <si>
    <t>NINIS (En Relativo)</t>
  </si>
  <si>
    <t>CUADRO 25A</t>
  </si>
  <si>
    <t>CUADRO 25B</t>
  </si>
  <si>
    <t>JÓVENES DE 15-24 AÑOS DE EDAD, QUE NO ESTUDIAN, NI TRABAJAN (INACTIVOS),  SEGÚN SEXO Y AREA. ENCUESTA DE MERCADO LABORAL. AÑOS 2007-2015</t>
  </si>
  <si>
    <t>PANAMÁ. INDICADORES DE MERCADO LABORAL, SEGÚN ÁREA Y SEXO. ENCUESTA DE MERCADO LABORAL. AÑOS 2007-2016</t>
  </si>
  <si>
    <t>PANAMÁ. INDICADORES DE MERCADO LABORAL, ÁREA Y SEGÚN SEXO. ENCUESTA DE MERCADO LABORAL. AÑOS 2007-2016</t>
  </si>
  <si>
    <t>PANAMÁ. POBLACIÓN OCUPADA DE 15 Y MAS AÑOS DE EDAD, SEGÚN SEXO Y RAMA DE ACTIVIDAD ECONÓMICA. ENCUESTA DE MERCADO LABORAL. AÑOS 2007-2016</t>
  </si>
  <si>
    <t>PANAMÁ. INDICADORES DE MERCADO LABORAL, SEGÚN ÁREA Y SEXO. ENCUESTA DE MERCADO LABORAL. AÑOS 2007-2017</t>
  </si>
  <si>
    <t>PANAMÁ. POBLACIÓN OCUPADA DE 15 Y MAS AÑOS DE EDAD, SEGÚN SEXO Y CATEGORÍA EN LA OCUPACIÓN. ENCUESTA DE MERCADO LABORAL. AÑOS 2007-2017</t>
  </si>
  <si>
    <t>PANAMÁ. POBLACIÓN OCUPADA DE 15 Y MAS AÑOS DE EDAD, SEGÚN SEXO Y RAMA DE ACTIVIDAD ECONÓMICA. ENCUESTA DE MERCADO LABORAL. AÑOS 2007-2017</t>
  </si>
  <si>
    <t>PANAMÁ. POBLACIÓN OCUPADA DE 15 Y MAS AÑOS DE EDAD, SEGÚN SEXO Y GRUPO OCUPACIONAL. ENCUESTA DE MERCADO LABORAL. AÑOS 2007-2017</t>
  </si>
  <si>
    <t>PANAMÁ. POBLACIÓN EN EDAD DE TRABAJAR DE 15 Y MAS AÑOS DE EDAD, SEGÚN SEXO Y NIVEL DE EDUCACIÓN APROBADO. 
ENCUESTA DE MERCADO LABORAL. AÑOS 2007-2017</t>
  </si>
  <si>
    <t>PANAMÁ. POBLACIÓN ECONÓMICAMENTE ACTIVA DE 15 Y MAS AÑOS DE EDAD , SEGÚN SEXO Y NIVEL DE EDUCACIÓN APROBADO. 
ENCUESTA DE MERCADO LABORAL. AÑOS 2007-2017</t>
  </si>
  <si>
    <t>PANAMÁ. POBLACIÓN OCUPADA DE 15 Y MAS AÑOS DE EDAD, SEGÚN SEXO Y NIVEL DE EDUCACIÓN APROBADO. 
ENCUESTA DE MERCADO LABORAL. AÑOS 2007-2017</t>
  </si>
  <si>
    <t>PANAMÁ. POBLACIÓN DESOCUPADA DE 15 Y MAS AÑOS DE EDAD, SEGÚN SEXO Y NIVEL DE EDUCACIÓN APROBADO. 
ENCUESTA DE MERCADO LABORAL. AÑOS 2007-2017</t>
  </si>
  <si>
    <t>PANAMÁ. POBLACIÓN NO ECONOMICAMENTE ACTIVA DE 15 Y MAS AÑOS DE EDAD, SEGÚN SEXO Y NIVEL DE EDUCACIÓN APROBADO. 
ENCUESTA DE MERCADO LABORAL. AÑOS 2007-2017</t>
  </si>
  <si>
    <t>PANAMÁ. POBLACIÓN OCUPADA EN EL SECTOR PRIVADO DE 15 Y MAS AÑOS DE EDAD, SEGÚN ÁREA, SEXO Y TAMAÑO DE LA EMPRESA. 
ENCUESTA DE MERCADO LABORAL. AÑOS 2007-2017</t>
  </si>
  <si>
    <t>PANAMÁ. POBLACIÓN OCUPADA QUE COTIZA A LA SEGURIDAD SOCIAL DE 15 Y MAS AÑOS DE EDAD, SEGÚN SEXO Y 
RAMA DE ACTIVIDAD ECONÓMICA. ENCUESTA DE MERCADO LABORAL. AÑOS 2007-2017</t>
  </si>
  <si>
    <t>PANAMÁ. POBLACIÓN OCUPADA QUE COTIZA A LA SEGURIDAD SOCIAL DE 15 Y MAS AÑOS DE EDAD, SEGÚN ÁREA, SEXO Y 
CATEGORÍA EN LA OCUPACIÓN. ENCUESTA DE MERCADO LABORAL. AÑOS 2007-2017</t>
  </si>
  <si>
    <t>PANAMÁ. POBLACIÓN ASALARIADA PRIVADA QUE COTIZA A LA SEGURIDAD SOCIAL DE 15 Y MAS AÑOS DE EDAD, 
SEGÚN ÁREA, SEXO Y TAMAÑO DE LA EMPRESA. ENCUESTA DE MERCADO LABORAL. AÑOS 2007-2017</t>
  </si>
  <si>
    <t>PANAMÁ. POBLACIÓN OCUPADA DE 15 Y MÁS AÑOS DE EDAD, SEGÚN SEXO Y CARACTERIZACIÓN DE LA ESTRUCTURA DEL MERCADO DE TRABAJO DE ACUERDO A LAS CIETS.
ENCUESTA DE MERCADO LABORAL. AÑOS 2007-2017</t>
  </si>
  <si>
    <t>PANAMÁ. POBLACIÓN OCUPADA EN EL SECTOR INFORMAL, DE 15 Y MÁS AÑOS DE EDAD, SEGÚN SEXO Y RAMA DE ACTIVIDAD ECONÓMICA.
ENCUESTA DE MERCADO LABORAL. AÑOS 2007-2017</t>
  </si>
  <si>
    <t>PANAMÁ. POBLACIÓN NO ECONÓMICAMENTE ACTIVA DE 15 Y MAS AÑOS DE EDAD, SEGÚN ÁREA, SEXO Y DEDICACIÓN. 
ENCUESTA DE MERCADO LABORAL. AÑOS 2007-2017</t>
  </si>
  <si>
    <t>PANAMÁ. MEDIANA DE SALARIOS DE LOS EMPLEADOS DE 15 Y MAS AÑOS DE EDAD, SEGÚN ÁREA, SEXO Y TIPO DE EMPLEADO. 
ENCUESTA DE MERCADO LABORAL. AÑOS 2007-2017</t>
  </si>
  <si>
    <t>PANAMÁ. MEDIANA DE SALARIOS DE LOS EMPLEADOS DE 15 Y MAS AÑOS DE EDAD, SEGÚN ÁREA, SEXO Y NIVEL DE EDUCACIÓN. 
ENCUESTA DE MERCADO LABORAL. AÑOS 2007-2017</t>
  </si>
  <si>
    <t>PANAMÁ. SALARIO MEDIO EN EL SECTOR PRIVADO, SEGÚN SEXO Y TAMAÑO DE LA EMPRESA. 
ENCUESTA DE MERCADO LABORAL. AÑOS 2007-2017</t>
  </si>
  <si>
    <t>PANAMÁ. SALARIOS MEDIOS, SEGÚN SEXO Y RAMA DE ACTIVIDAD ECONÓMICA. 
ENCUESTA DE MERCADO LABORAL. AÑOS 2007-2017</t>
  </si>
  <si>
    <t>PANAMÁ. SALARIOS MEDIOS, SEGÚN SEXO Y GRUPO OCUPACIONAL. ENCUESTA DE MERCADO LABORAL. AÑOS 2007-2017</t>
  </si>
  <si>
    <t>PANAMÁ. PORCENTAJE DE ASALARIADOS PRIVADOS QUE DEVENGAN BAJO EL MINIMO INDUSTRIAL (PEQUEÑA EMPRESA). SEGÚN SEXO Y AREA. ENCUESTA DE MERCADO LABORAL. AÑOS 2007-2017</t>
  </si>
  <si>
    <t>PANAMÁ. MEDIANA DE SALARIOS DE LOS EMPLEADOS DE 15-24 AÑOS DE EDAD, SEGÚN ÁREA, SEXO Y TIPO DE EMPLEADO. 
ENCUESTA DE MERCADO LABORAL. AÑOS 2007-2017</t>
  </si>
  <si>
    <t>PANAMÁ. MEDIANA DE SALARIOS DE LOS EMPLEADOS DE 15-24 AÑOS DE EDAD, SEGÚN ÁREA, SEXO Y NIVEL DE EDUCACIÓN. 
ENCUESTA DE MERCADO LABORAL. AÑOS 2007-2017</t>
  </si>
  <si>
    <t>PANAMÁ. PORCENTAJE DE ASALARIADOS PÚBLICOS QUE DEVENGAN POR DEBAJO DEL SALARIO MÍNIMO DE LOS SERVICIOS SOCIALES,
SEGÚN SEXO Y AREA. ENCUESTA DE MERCADO LABORAL. AÑOS 2007-2017</t>
  </si>
  <si>
    <t>PANAMÁ. INDICADORES DE MERCADO LABORAL DE LOS JÓVENES DE 15 A 24 AÑOS DE EDAD, SEGÚN ÁREA Y SEXO. ENCUESTA DE MERCADO LABORAL. AÑOS 2007-2017</t>
  </si>
  <si>
    <t>PANAMÁ. POBLACIÓN OCUPADA DE 15-24 AÑOS DE EDAD, SEGÚN SEXO Y RAMA DE ACTIVIDAD ECONÓMICA. 
ENCUESTA DE MERCADO LABORAL. AÑOS 2007-2017
(EN ABSOLUTO)</t>
  </si>
  <si>
    <t>PANAMÁ. POBLACIÓN OCUPADA DE 15-24 AÑOS DE EDAD, SEGÚN SEXO Y RAMA DE ACTIVIDAD ECONÓMICA. 
ENCUESTA DE MERCADO LABORAL. AÑOS 2007-2017
(EN RELATIVO)</t>
  </si>
  <si>
    <t>PANAMÁ. POBLACIÓN OCUPADA DE 15-24 AÑOS DE EDAD, SEGÚN SEXO Y CATEGORÍA EN LA OCUPACIÓN. ENCUESTA DE MERCADO LABORAL. AÑOS 2007-2017
(EN RELATIVO)</t>
  </si>
  <si>
    <t>PANAMÁ. POBLACIÓN OCUPADA DE 15-24 AÑOS DE EDAD, SEGÚN SEXO Y CATEGORÍA EN LA OCUPACIÓN. ENCUESTA DE MERCADO LABORAL. AÑOS 2007-2017
(EN ABSOLUTO)</t>
  </si>
  <si>
    <t>PANAMÁ. POBLACIÓN EN EDAD DE TRABAJAR DE 15-24 AÑOS DE EDAD, SEGÚN SEXO Y NIVEL DE EDUCACIÓN APROBADO. 
ENCUESTA DE MERCADO LABORAL. AÑOS 2007-2017</t>
  </si>
  <si>
    <t>PANAMÁ. POBLACIÓN ECONÓMICAMENTE ACTIVA DE 15-24 AÑOS DE EDAD, SEGÚN SEXO Y NIVEL DE EDUCACIÓN APROBADO. 
ENCUESTA DE MERCADO LABORAL. AÑOS 2007-2017</t>
  </si>
  <si>
    <t>PANAMÁ. POBLACIÓN OCUPADA DE 15-24 AÑOS DE EDAD, SEGÚN SEXO Y NIVEL DE EDUCACIÓN APROBADO. 
ENCUESTA DE MERCADO LABORAL. AÑOS 2007-2017</t>
  </si>
  <si>
    <t>PANAMÁ. POBLACIÓN DESOCUPADA DE 15-24 AÑOS DE EDAD, SEGÚN SEXO Y NIVEL DE EDUCACIÓN APROBADO. 
ENCUESTA DE MERCADO LABORAL. AÑOS 2007-2017</t>
  </si>
  <si>
    <t>PANAMÁ. POBLACIÓN NO ECONÓMICAMENTE ACTIVA DE 15-24 AÑOS DE EDAD, SEGÚN SEXO Y NIVEL DE EDUCACIÓN APROBADO. 
ENCUESTA DE MERCADO LABORAL. AÑOS 2007-2017</t>
  </si>
  <si>
    <t>PANAMÁ. POBLACIÓN OCUPADA DE 15-24 AÑOS DE EDAD, QUE COTIZA A LA SEGURIDAD SOCIAL, SEGÚN SEXO Y 
RAMA DE ACTIVIDAD ECONÓMICA. ENCUESTA DE MERCADO LABORAL. AÑOS 2007-2017</t>
  </si>
  <si>
    <t>PANAMÁ. JÓVENES DE 15-24 AÑOS DE EDAD, QUE NO ESTUDIAN, NI TRABAJAN (INACTIVOS),  SEGÚN ÁREA Y SEXO.
ENCUESTA DE MERCADO LABORAL. AÑOS 2007-2017</t>
  </si>
  <si>
    <t>PANAMÁ. JÓVENES DE 15-24 AÑOS DE EDAD, QUE NO ESTUDIAN, NI TRABAJAN (INACTIVOS),  SEGÚN SEXO Y AREA.
ENCUESTA DE MERCADO LABORAL. AÑOS 2007-2017</t>
  </si>
  <si>
    <t>PANAMÁ. PORCENTAJE DE ASALARIADOS PRIVADOS DE 15-24 AÑOS DE EDAD, QUE DEVENGAN BAJO EL MINIMO INDUSTRIAL (PEQUEÑA EMPRESA). SEGÚN SEXO Y AREA. ENCUESTA DE MERCADO LABORAL. AÑOS 2007-2017</t>
  </si>
  <si>
    <t>PANAMÁ. POBLACIÓN OCUPADA DE 15-24 AÑOS DE EDAD, SEGÚN SEXO Y CARACTERIZACIÓN DE LA ESTRUCTURA DEL MERCADO DE TRABAJO DE ACUERDO A LAS CIETS.
ENCUESTA DE MERCADO LABORAL. AÑOS 2007-2017</t>
  </si>
  <si>
    <t>PANAMÁ. PORCENTAJE DE ASALARIADOS PÚBLICOS DE 15-24 AÑOS DE EDAD, QUE DEVENGAN POR DEBAJO DEL SALARIO MÍNIMO DE LOS SERVICIOS SOCIALES, SEGÚN SEXO Y AREA. ENCUESTA DE MERCADO LABORAL. AÑOS 2007-2017</t>
  </si>
  <si>
    <t>INDICADORES DE MERCADO LABORAL, SEGÚN ÁREA Y SEXO. ENCUESTA DE MERCADO LABORAL. AÑOS 2007-2017. (VALORES ABSOLUTOS)</t>
  </si>
  <si>
    <t>INDICADORES DE MERCADO LABORAL, SEGÚN ÁREA Y SEXO. ENCUESTA DE MERCADO LABORAL. AÑOS 2007-2017. (VALORES RELATIVOS)</t>
  </si>
  <si>
    <t>POBLACIÓN OCUPADA DE 15 Y MAS AÑOS DE EDAD, SEGÚN ÁREA, SEXO Y CATEGORÍA EN LA OCUPACIÓN. ENCUESTA DE MERCADO LABORAL. AÑOS 2007-2017</t>
  </si>
  <si>
    <t>POBLACIÓN OCUPADA DE 15 Y MAS AÑOS DE EDAD, SEGÚN SEXO Y RAMA DE ACTIVIDAD ECONÓMICA. ENCUESTA DE MERCADO LABORAL. AÑOS 2007-2017</t>
  </si>
  <si>
    <t>POBLACIÓN OCUPADA DE 15 Y MAS AÑOS DE EDAD, SEGÚN SEXO Y GRUPO OCUPACIONAL. ENCUESTA DE MERCADO LABORAL. AÑOS 2007-2017. (VALORES ABSOLUTOS)</t>
  </si>
  <si>
    <t>POBLACIÓN OCUPADA DE 15 Y MAS AÑOS DE EDAD, SEGÚN SEXO Y GRUPO OCUPACIONAL. ENCUESTA DE MERCADO LABORAL. AÑOS 2007-2017. (VALORES RELATIVOS)</t>
  </si>
  <si>
    <t>POBLACIÓN EN EDAD DE TRABAJAR DE 15 Y MAS AÑOS DE EDAD, SEGÚN SEXO Y NIVEL DE EDUCACIÓN APROBADO. ENCUESTA DE MERCADO LABORAL. AÑOS 2007-2017</t>
  </si>
  <si>
    <t>POBLACIÓN ECONÓMICAMENTE ACTIVA DE 15 Y MAS AÑOS DE EDAD , SEGÚN SEXO Y NIVEL DE EDUCACIÓN APROBADO. ENCUESTA DE MERCADO LABORAL. AÑOS 2007-2017</t>
  </si>
  <si>
    <t>POBLACIÓN OCUPADA DE 15 Y MAS AÑOS DE EDAD, SEGÚN SEXO Y NIVEL DE EDUCACIÓN APROBADO. ENCUESTA DE MERCADO LABORAL. AÑOS 2007-2017</t>
  </si>
  <si>
    <t>POBLACIÓN DESOCUPADA DE 15 Y MAS AÑOS DE EDAD, SEGÚN SEXO Y NIVEL DE EDUCACIÓN APROBADO. ENCUESTA DE MERCADO LABORAL. AÑOS 2007-2017</t>
  </si>
  <si>
    <t>POBLACIÓN NO ECONOMICAMENTE ACTIVA DE 15 Y MAS AÑOS DE EDAD, SEGÚN SEXO Y NIVEL DE EDUCACIÓN APROBADO. ENCUESTA DE MERCADO LABORAL. AÑOS 2007-2017</t>
  </si>
  <si>
    <t>POBLACIÓN OCUPADA EN EL SECTOR PRIVADO DE 15 Y MAS AÑOS DE EDAD, SEGÚN ÁREA, SEXO Y TAMAÑO DE LA EMPRESA. ENCUESTA DE MERCADO LABORAL. AÑOS 2007-2017</t>
  </si>
  <si>
    <t>POBLACIÓN OCUPADA QUE COTIZA A LA SEGURIDAD SOCIAL DE 15 Y MAS AÑOS DE EDAD, SEGÚN SEXO Y RAMA DE ACTIVIDAD ECONÓMICA. ENCUESTA DE MERCADO LABORAL. AÑOS 2007-2017. (VALORES ABSOLUTOS)</t>
  </si>
  <si>
    <t>POBLACIÓN OCUPADA QUE COTIZA A LA SEGURIDAD SOCIAL DE 15 Y MAS AÑOS DE EDAD, SEGÚN SEXO Y RAMA DE ACTIVIDAD ECONÓMICA. ENCUESTA DE MERCADO LABORAL. AÑOS 2007-2017. (VALORES RELATIVOS)</t>
  </si>
  <si>
    <t>POBLACIÓN OCUPADA QUE COTIZA A LA SEGURIDAD SOCIAL DE 15 Y MAS AÑOS DE EDAD, SEGÚN ÁREA, SEXO Y CATEGORÍA EN LA OCUPACIÓN. ENCUESTA DE MERCADO LABORAL. AÑOS 2007-2017. (VALORES ABSOLUTOS)</t>
  </si>
  <si>
    <t>POBLACIÓN OCUPADA QUE COTIZA A LA SEGURIDAD SOCIAL DE 15 Y MAS AÑOS DE EDAD, SEGÚN ÁREA, SEXO Y CATEGORÍA EN LA OCUPACIÓN. ENCUESTA DE MERCADO LABORAL. AÑOS 2007-2017. (VALORES RELATIVOS)</t>
  </si>
  <si>
    <t>POBLACIÓN ASALARIADA PRIVADA QUE COTIZA A LA SEGURIDAD SOCIAL DE 15 Y MAS AÑOS DE EDAD, SEGÚN ÁREA, SEXO Y TAMAÑO DE LA EMPRESA. ENCUESTA DE MERCADO LABORAL. AÑOS 2007-2017. (VALORES ABSOLUTOS)</t>
  </si>
  <si>
    <t>POBLACIÓN ASALARIADA PRIVADA QUE COTIZA A LA SEGURIDAD SOCIAL DE 15 Y MAS AÑOS DE EDAD, SEGÚN ÁREA, SEXO Y TAMAÑO DE LA EMPRESA. ENCUESTA DE MERCADO LABORAL. AÑOS 2007-2017. (VALORES RELATIVOS)</t>
  </si>
  <si>
    <t>POBLACIÓN OCUPADA DE 15 Y MÁS AÑOS DE EDAD, SEGÚN SEXO Y CARACTERIZACIÓN DE LA ESTRUCTURA DEL MERCADO DE TRABAJO DE ACUERDO A LAS CIETS. ENCUESTA DE MERCADO LABORAL. AÑOS 2007-2017</t>
  </si>
  <si>
    <t>POBLACIÓN OCUPADA DE 15-24 AÑOS DE EDAD, SEGÚN SEXO Y CARACTERIZACIÓN DE LA ESTRUCTURA DEL MERCADO DE TRABAJO DE ACUERDO A LAS CIETS. ENCUESTA DE MERCADO LABORAL. AÑOS 2007-2017</t>
  </si>
  <si>
    <t>POBLACIÓN OCUPADA EN EL SECTOR INFORMAL, DE 15 Y MÁS AÑOS DE EDAD, SEGÚN SEXO Y RAMA DE ACTIVIDAD ECONÓMICA. ENCUESTA DE MERCADO LABORAL. AÑOS 2007-2017, (VALORES ABSOLUTOS)</t>
  </si>
  <si>
    <t>POBLACIÓN OCUPADA EN EL SECTOR INFORMAL, DE 15 Y MÁS AÑOS DE EDAD, SEGÚN SEXO Y RAMA DE ACTIVIDAD ECONÓMICA. ENCUESTA DE MERCADO LABORAL. AÑOS 2007-2017. (VALORES RELATIVOS)</t>
  </si>
  <si>
    <t>MEDIANA DE SALARIOS DE LOS EMPLEADOS DE 15 Y MAS AÑOS DE EDAD, SEGÚN ÁREA, SEXO Y TIPO DE EMPLEADO. ENCUESTA DE MERCADO LABORAL. AÑOS 2007-2017</t>
  </si>
  <si>
    <t>MEDIANA DE SALARIOS DE LOS EMPLEADOS DE 15 Y MAS AÑOS DE EDAD, SEGÚN ÁREA, SEXO Y NIVEL DE EDUCACIÓN. ENCUESTA DE MERCADO LABORAL. AÑOS 2007-2017</t>
  </si>
  <si>
    <t>SALARIO MEDIO EN EL SECTOR PRIVADO, SEGÚN SEXO Y TAMAÑO DE LA EMPRESA. ENCUESTA DE MERCADO LABORAL. AÑOS 2007-2017</t>
  </si>
  <si>
    <t xml:space="preserve"> SALARIOS MEDIOS, SEGÚN SEXO Y RAMA DE ACTIVIDAD ECONÓMICA. ENCUESTA DE MERCADO LABORAL. AÑOS 2007-2017</t>
  </si>
  <si>
    <t>SALARIOS MEDIOS, SEGÚN SEXO Y GRUPO OCUPACIONAL. ENCUESTA DE MERCADO LABORAL. AÑOS 2007-2017</t>
  </si>
  <si>
    <t>PORCENTAJE DE ASALARIADOS PRIVADOS QUE DEVENGAN BAJO EL MINIMO INDUSTRIAL (PEQUEÑA EMPRESA). SEGÚN SEXO Y AREA. ENCUESTA DE MERCADO LABORAL. AÑOS 2007-2017</t>
  </si>
  <si>
    <t>PORCENTAJE DE ASALARIADOS PÚBLICOS QUE DEVENGAN POR DEBAJO DEL SALARIO MÍNIMO DE LOS SERVICIOS SOCIALES, SEGÚN SEXO Y AREA. ENCUESTA DE MERCADO LABORAL. AÑOS 2007-2017</t>
  </si>
  <si>
    <t xml:space="preserve"> INDICADORES DE MERCADO LABORAL DE LOS JÓVENES DE 15 A 24 AÑOS DE EDAD, SEGÚN ÁREA Y SEXO. ENCUESTA DE MERCADO LABORAL. AÑOS 2007-2017. (VALORES ABSOLUTOS)</t>
  </si>
  <si>
    <t xml:space="preserve"> INDICADORES DE MERCADO LABORAL DE LOS JÓVENES DE 15 A 24 AÑOS DE EDAD, SEGÚN ÁREA Y SEXO. ENCUESTA DE MERCADO LABORAL. AÑOS 2007-2017. (VALORES RELATIVOS)</t>
  </si>
  <si>
    <t>POBLACIÓN OCUPADA DE 15-24 AÑOS DE EDAD, SEGÚN SEXO Y RAMA DE ACTIVIDAD ECONÓMICA. ENCUESTA DE MERCADO LABORAL. AÑOS 2007-2017. (VALORES ABSOLUTOS)</t>
  </si>
  <si>
    <t>POBLACIÓN OCUPADA DE 15-24 AÑOS DE EDAD, SEGÚN SEXO Y RAMA DE ACTIVIDAD ECONÓMICA. ENCUESTA DE MERCADO LABORAL. AÑOS 2007-2017. (VALORES RELATIVOS)</t>
  </si>
  <si>
    <t>OBLACIÓN OCUPADA DE 15-24 AÑOS DE EDAD, SEGÚN SEXO Y CATEGORÍA EN LA OCUPACIÓN. ENCUESTA DE MERCADO LABORAL. AÑOS 2007-2017. (VALORES ABSOLUTOS)</t>
  </si>
  <si>
    <t>OBLACIÓN OCUPADA DE 15-24 AÑOS DE EDAD, SEGÚN SEXO Y CATEGORÍA EN LA OCUPACIÓN. ENCUESTA DE MERCADO LABORAL. AÑOS 2007-2017. (VALORES RELATIVOS)</t>
  </si>
  <si>
    <t>POBLACIÓN EN EDAD DE TRABAJAR DE 15-24 AÑOS DE EDAD, SEGÚN SEXO Y NIVEL DE EDUCACIÓN APROBADO. ENCUESTA DE MERCADO LABORAL. AÑOS 2007-2017</t>
  </si>
  <si>
    <t>POBLACIÓN ECONÓMICAMENTE ACTIVA DE 15-24 AÑOS DE EDAD, SEGÚN SEXO Y NIVEL DE EDUCACIÓN APROBADO. ENCUESTA DE MERCADO LABORAL. AÑOS 2007-2017</t>
  </si>
  <si>
    <t xml:space="preserve"> POBLACIÓN OCUPADA DE 15-24 AÑOS DE EDAD, SEGÚN SEXO Y NIVEL DE EDUCACIÓN APROBADO. ENCUESTA DE MERCADO LABORAL. AÑOS 2007-2017</t>
  </si>
  <si>
    <t>POBLACIÓN DESOCUPADA DE 15-24 AÑOS DE EDAD, SEGÚN SEXO Y NIVEL DE EDUCACIÓN APROBADO. ENCUESTA DE MERCADO LABORAL. AÑOS 2007-2017</t>
  </si>
  <si>
    <t>POBLACIÓN OCUPADA DE 15-24 AÑOS DE EDAD, QUE COTIZA A LA SEGURIDAD SOCIAL, SEGÚN SEXO Y RAMA DE ACTIVIDAD ECONÓMICA. ENCUESTA DE MERCADO LABORAL. AÑOS 2007-2017. (VALORES ABSOLUTOS)</t>
  </si>
  <si>
    <t>POBLACIÓN OCUPADA DE 15-24 AÑOS DE EDAD, QUE COTIZA A LA SEGURIDAD SOCIAL, SEGÚN SEXO Y RAMA DE ACTIVIDAD ECONÓMICA. ENCUESTA DE MERCADO LABORAL. AÑOS 2007-2017. (VALORES RELATIVOS)</t>
  </si>
  <si>
    <t>JÓVENES DE 15-24 AÑOS DE EDAD, QUE NO ESTUDIAN, NI TRABAJAN (INACTIVOS),  SEGÚN SEXO Y AREA. ENCUESTA DE MERCADO LABORAL. AÑOS 2007-2017</t>
  </si>
  <si>
    <t>MEDIANA DE SALARIOS DE LOS EMPLEADOS DE 15-24 AÑOS DE EDAD, SEGÚN ÁREA, SEXO Y TIPO DE EMPLEADO. ENCUESTA DE MERCADO LABORAL. AÑOS 2007-2017</t>
  </si>
  <si>
    <t>MEDIANA DE SALARIOS DE LOS EMPLEADOS DE 15-24 AÑOS DE EDAD, SEGÚN ÁREA, SEXO Y NIVEL DE EDUCACIÓN. ENCUESTA DE MERCADO LABORAL. AÑOS 2007-2017</t>
  </si>
  <si>
    <t>PORCENTAJE DE ASALARIADOS PRIVADOS DE 15-24 AÑOS DE EDAD, QUE DEVENGAN BAJO EL MINIMO INDUSTRIAL (PEQUEÑA EMPRESA). SEGÚN SEXO Y AREA. ENCUESTA DE MERCADO LABORAL. AÑOS 2007-2017</t>
  </si>
  <si>
    <t xml:space="preserve">Ir al índice </t>
  </si>
  <si>
    <t>EMPLEO INFORMAL TOTAL</t>
  </si>
  <si>
    <t>SECTOR INFORMAL</t>
  </si>
  <si>
    <t>EMPLEO INFORMAL EN SECTOR FORMAL</t>
  </si>
  <si>
    <t>EMPLEO INFORMAL EN SERVICIO DOMESTICO</t>
  </si>
  <si>
    <t>oitsialc</t>
  </si>
  <si>
    <t>es la clave</t>
  </si>
  <si>
    <t xml:space="preserve">Sexo y nivel de educación </t>
  </si>
  <si>
    <t>CUADRO 11C</t>
  </si>
  <si>
    <t>POBLACIÓN OCUPADA NO AGRÍCOLA EN EL SECTOR INFORMAL, DE 15 Y MÁS AÑOS DE EDAD, SEGÚN SEXO Y NIVEL EDUCATIVO. ENCUESTA DE MERCADO LABORAL. AÑOS 2007-2017</t>
  </si>
  <si>
    <t>PANAMÁ. POBLACIÓN OCUPADA NO AGRÍCOLA EN EL SECTOR INFORMAL, DE 15 Y MÁS AÑOS DE EDAD, SEGÚN SEXO Y NIVEL EDUCATIVO.
ENCUESTA DE MERCADO LABORAL. AÑOS 2007-2017</t>
  </si>
  <si>
    <t>PORCENTAJE DE ASALARIADOS PÚBLICOS DE 15-24 AÑOS DE EDAD, QUE DEVENGAN POR DEBAJO DEL SALARIO MÍNIMO DE LOS SERVICIOS SOCIALES, SEGÚN SEXO Y AREA. ENCUESTA DE MERCADO LABORAL. AÑOS 2007-2017</t>
  </si>
  <si>
    <t>PRESIONE</t>
  </si>
  <si>
    <t>POBLACIÓN NO ECONÓMICAMENTE ACTIVA DE 15 Y MAS AÑOS DE EDAD, SEGÚN ÁREA, SEXO Y DEDICACIÓN. ENCUESTA DE MERCADO LABORAL. AÑOS 2007-2017</t>
  </si>
  <si>
    <t>PANAMÁ. LISTADO DE CUADROS - INEC. ENCUESTA DE MERCADO LABORAL, AGOSTO: 
2007-2017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</si>
</sst>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##0"/>
    <numFmt numFmtId="166" formatCode="_-* #,##0_-;\-* #,##0_-;_-* &quot;-&quot;??_-;_-@_-"/>
    <numFmt numFmtId="167" formatCode="_-* #,##0.0_-;\-* #,##0.0_-;_-* &quot;-&quot;??_-;_-@_-"/>
    <numFmt numFmtId="168" formatCode="0.0"/>
    <numFmt numFmtId="169" formatCode="####.0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omic Sans MS"/>
      <family val="4"/>
    </font>
    <font>
      <b/>
      <sz val="9"/>
      <color theme="0"/>
      <name val="Comic Sans MS"/>
      <family val="4"/>
    </font>
    <font>
      <sz val="8"/>
      <color theme="3" tint="-0.249977111117893"/>
      <name val="Comic Sans MS"/>
      <family val="4"/>
    </font>
    <font>
      <b/>
      <sz val="8"/>
      <color theme="3" tint="-0.249977111117893"/>
      <name val="Comic Sans MS"/>
      <family val="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Arial Bold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theme="0"/>
      <name val="Comic Sans MS"/>
      <family val="4"/>
    </font>
    <font>
      <sz val="11"/>
      <color rgb="FFFFFFFF"/>
      <name val="Calibri"/>
      <family val="2"/>
      <scheme val="minor"/>
    </font>
    <font>
      <sz val="12"/>
      <color rgb="FF222222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4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8"/>
      </left>
      <right style="medium">
        <color indexed="8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8"/>
      </left>
      <right/>
      <top/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5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9" fillId="0" borderId="0" xfId="0" applyFont="1"/>
    <xf numFmtId="0" fontId="9" fillId="6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9" fillId="2" borderId="14" xfId="0" applyNumberFormat="1" applyFont="1" applyFill="1" applyBorder="1" applyAlignment="1">
      <alignment vertical="top"/>
    </xf>
    <xf numFmtId="3" fontId="8" fillId="2" borderId="14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/>
    <xf numFmtId="3" fontId="8" fillId="0" borderId="0" xfId="0" applyNumberFormat="1" applyFont="1" applyAlignment="1"/>
    <xf numFmtId="3" fontId="10" fillId="2" borderId="14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1" fillId="2" borderId="14" xfId="0" applyNumberFormat="1" applyFont="1" applyFill="1" applyBorder="1" applyAlignment="1">
      <alignment vertical="top"/>
    </xf>
    <xf numFmtId="3" fontId="9" fillId="2" borderId="16" xfId="0" applyNumberFormat="1" applyFont="1" applyFill="1" applyBorder="1" applyAlignment="1">
      <alignment vertical="top"/>
    </xf>
    <xf numFmtId="3" fontId="11" fillId="2" borderId="16" xfId="0" applyNumberFormat="1" applyFont="1" applyFill="1" applyBorder="1" applyAlignment="1">
      <alignment vertical="top"/>
    </xf>
    <xf numFmtId="0" fontId="9" fillId="7" borderId="11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top"/>
    </xf>
    <xf numFmtId="164" fontId="8" fillId="2" borderId="14" xfId="0" applyNumberFormat="1" applyFont="1" applyFill="1" applyBorder="1" applyAlignment="1">
      <alignment vertical="center"/>
    </xf>
    <xf numFmtId="164" fontId="9" fillId="2" borderId="16" xfId="0" applyNumberFormat="1" applyFont="1" applyFill="1" applyBorder="1" applyAlignment="1">
      <alignment vertical="top"/>
    </xf>
    <xf numFmtId="2" fontId="9" fillId="5" borderId="11" xfId="0" applyNumberFormat="1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3" fontId="10" fillId="8" borderId="13" xfId="3" applyNumberFormat="1" applyFont="1" applyFill="1" applyBorder="1" applyAlignment="1">
      <alignment horizontal="center" vertical="top"/>
    </xf>
    <xf numFmtId="3" fontId="10" fillId="8" borderId="13" xfId="3" applyNumberFormat="1" applyFont="1" applyFill="1" applyBorder="1" applyAlignment="1">
      <alignment vertical="top"/>
    </xf>
    <xf numFmtId="3" fontId="8" fillId="8" borderId="13" xfId="0" applyNumberFormat="1" applyFont="1" applyFill="1" applyBorder="1" applyAlignment="1">
      <alignment vertical="top"/>
    </xf>
    <xf numFmtId="0" fontId="8" fillId="0" borderId="0" xfId="0" applyFont="1"/>
    <xf numFmtId="3" fontId="11" fillId="0" borderId="14" xfId="3" applyNumberFormat="1" applyFont="1" applyBorder="1" applyAlignment="1">
      <alignment horizontal="left" vertical="top" indent="1"/>
    </xf>
    <xf numFmtId="3" fontId="11" fillId="0" borderId="14" xfId="3" applyNumberFormat="1" applyFont="1" applyBorder="1" applyAlignment="1">
      <alignment vertical="top"/>
    </xf>
    <xf numFmtId="3" fontId="9" fillId="0" borderId="14" xfId="0" applyNumberFormat="1" applyFont="1" applyBorder="1" applyAlignment="1">
      <alignment vertical="top"/>
    </xf>
    <xf numFmtId="3" fontId="10" fillId="8" borderId="14" xfId="3" applyNumberFormat="1" applyFont="1" applyFill="1" applyBorder="1" applyAlignment="1">
      <alignment horizontal="center" vertical="top"/>
    </xf>
    <xf numFmtId="3" fontId="10" fillId="8" borderId="14" xfId="3" applyNumberFormat="1" applyFont="1" applyFill="1" applyBorder="1" applyAlignment="1">
      <alignment vertical="top"/>
    </xf>
    <xf numFmtId="3" fontId="8" fillId="8" borderId="14" xfId="0" applyNumberFormat="1" applyFont="1" applyFill="1" applyBorder="1" applyAlignment="1">
      <alignment vertical="top"/>
    </xf>
    <xf numFmtId="3" fontId="11" fillId="0" borderId="16" xfId="3" applyNumberFormat="1" applyFont="1" applyBorder="1" applyAlignment="1">
      <alignment horizontal="left" vertical="top" indent="1"/>
    </xf>
    <xf numFmtId="3" fontId="11" fillId="0" borderId="16" xfId="3" applyNumberFormat="1" applyFont="1" applyBorder="1" applyAlignment="1">
      <alignment vertical="top"/>
    </xf>
    <xf numFmtId="3" fontId="9" fillId="0" borderId="16" xfId="0" applyNumberFormat="1" applyFont="1" applyBorder="1" applyAlignment="1">
      <alignment vertical="top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8" fillId="0" borderId="0" xfId="0" applyFont="1" applyBorder="1" applyAlignment="1">
      <alignment vertical="center"/>
    </xf>
    <xf numFmtId="3" fontId="9" fillId="2" borderId="0" xfId="0" applyNumberFormat="1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1" fontId="9" fillId="5" borderId="15" xfId="0" applyNumberFormat="1" applyFont="1" applyFill="1" applyBorder="1" applyAlignment="1">
      <alignment horizontal="center" vertical="center" wrapText="1"/>
    </xf>
    <xf numFmtId="1" fontId="9" fillId="5" borderId="22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wrapText="1"/>
    </xf>
    <xf numFmtId="3" fontId="8" fillId="0" borderId="23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wrapText="1"/>
    </xf>
    <xf numFmtId="3" fontId="8" fillId="0" borderId="24" xfId="0" applyNumberFormat="1" applyFont="1" applyBorder="1" applyAlignment="1">
      <alignment wrapText="1"/>
    </xf>
    <xf numFmtId="3" fontId="8" fillId="2" borderId="0" xfId="0" applyNumberFormat="1" applyFont="1" applyFill="1" applyBorder="1" applyAlignment="1">
      <alignment wrapText="1"/>
    </xf>
    <xf numFmtId="165" fontId="11" fillId="0" borderId="0" xfId="4" applyNumberFormat="1" applyFont="1" applyBorder="1" applyAlignment="1">
      <alignment horizontal="right"/>
    </xf>
    <xf numFmtId="0" fontId="8" fillId="4" borderId="23" xfId="0" applyFont="1" applyFill="1" applyBorder="1" applyAlignment="1">
      <alignment wrapText="1"/>
    </xf>
    <xf numFmtId="3" fontId="8" fillId="4" borderId="12" xfId="0" applyNumberFormat="1" applyFont="1" applyFill="1" applyBorder="1" applyAlignment="1">
      <alignment wrapText="1"/>
    </xf>
    <xf numFmtId="3" fontId="8" fillId="4" borderId="24" xfId="0" applyNumberFormat="1" applyFont="1" applyFill="1" applyBorder="1" applyAlignment="1">
      <alignment wrapText="1"/>
    </xf>
    <xf numFmtId="3" fontId="9" fillId="2" borderId="25" xfId="0" applyNumberFormat="1" applyFont="1" applyFill="1" applyBorder="1" applyAlignment="1">
      <alignment horizontal="left" wrapText="1" indent="2"/>
    </xf>
    <xf numFmtId="3" fontId="9" fillId="2" borderId="26" xfId="0" applyNumberFormat="1" applyFont="1" applyFill="1" applyBorder="1" applyAlignment="1">
      <alignment wrapText="1"/>
    </xf>
    <xf numFmtId="3" fontId="9" fillId="2" borderId="27" xfId="0" applyNumberFormat="1" applyFont="1" applyFill="1" applyBorder="1" applyAlignment="1">
      <alignment wrapText="1"/>
    </xf>
    <xf numFmtId="3" fontId="9" fillId="2" borderId="28" xfId="0" applyNumberFormat="1" applyFont="1" applyFill="1" applyBorder="1" applyAlignment="1">
      <alignment horizontal="left" wrapText="1" indent="2"/>
    </xf>
    <xf numFmtId="3" fontId="9" fillId="2" borderId="29" xfId="0" applyNumberFormat="1" applyFont="1" applyFill="1" applyBorder="1" applyAlignment="1">
      <alignment wrapText="1"/>
    </xf>
    <xf numFmtId="165" fontId="11" fillId="2" borderId="30" xfId="4" applyNumberFormat="1" applyFont="1" applyFill="1" applyBorder="1" applyAlignment="1">
      <alignment horizontal="right"/>
    </xf>
    <xf numFmtId="3" fontId="9" fillId="2" borderId="31" xfId="0" applyNumberFormat="1" applyFont="1" applyFill="1" applyBorder="1" applyAlignment="1">
      <alignment wrapText="1"/>
    </xf>
    <xf numFmtId="3" fontId="9" fillId="2" borderId="32" xfId="0" applyNumberFormat="1" applyFont="1" applyFill="1" applyBorder="1" applyAlignment="1">
      <alignment horizontal="left" wrapText="1" indent="2"/>
    </xf>
    <xf numFmtId="3" fontId="9" fillId="2" borderId="14" xfId="0" applyNumberFormat="1" applyFont="1" applyFill="1" applyBorder="1" applyAlignment="1">
      <alignment wrapText="1"/>
    </xf>
    <xf numFmtId="3" fontId="9" fillId="2" borderId="33" xfId="0" applyNumberFormat="1" applyFont="1" applyFill="1" applyBorder="1" applyAlignment="1">
      <alignment wrapText="1"/>
    </xf>
    <xf numFmtId="3" fontId="9" fillId="0" borderId="25" xfId="0" applyNumberFormat="1" applyFont="1" applyBorder="1" applyAlignment="1">
      <alignment horizontal="left" wrapText="1" indent="2"/>
    </xf>
    <xf numFmtId="3" fontId="9" fillId="0" borderId="26" xfId="0" applyNumberFormat="1" applyFont="1" applyBorder="1" applyAlignment="1">
      <alignment wrapText="1"/>
    </xf>
    <xf numFmtId="3" fontId="9" fillId="0" borderId="27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horizontal="left" wrapText="1" indent="2"/>
    </xf>
    <xf numFmtId="3" fontId="9" fillId="0" borderId="14" xfId="0" applyNumberFormat="1" applyFont="1" applyBorder="1" applyAlignment="1">
      <alignment wrapText="1"/>
    </xf>
    <xf numFmtId="3" fontId="9" fillId="0" borderId="33" xfId="0" applyNumberFormat="1" applyFont="1" applyBorder="1" applyAlignment="1">
      <alignment wrapText="1"/>
    </xf>
    <xf numFmtId="3" fontId="9" fillId="0" borderId="34" xfId="0" applyNumberFormat="1" applyFont="1" applyBorder="1" applyAlignment="1">
      <alignment horizontal="left" wrapText="1" indent="2"/>
    </xf>
    <xf numFmtId="3" fontId="9" fillId="0" borderId="16" xfId="0" applyNumberFormat="1" applyFont="1" applyBorder="1" applyAlignment="1">
      <alignment wrapText="1"/>
    </xf>
    <xf numFmtId="3" fontId="9" fillId="0" borderId="35" xfId="0" applyNumberFormat="1" applyFont="1" applyBorder="1" applyAlignment="1">
      <alignment wrapText="1"/>
    </xf>
    <xf numFmtId="0" fontId="9" fillId="2" borderId="0" xfId="0" applyFont="1" applyFill="1" applyAlignment="1">
      <alignment wrapText="1"/>
    </xf>
    <xf numFmtId="1" fontId="8" fillId="5" borderId="11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0" fillId="0" borderId="36" xfId="5" applyNumberFormat="1" applyFont="1" applyBorder="1" applyAlignment="1">
      <alignment horizontal="center" vertical="center"/>
    </xf>
    <xf numFmtId="3" fontId="10" fillId="0" borderId="37" xfId="6" applyNumberFormat="1" applyFont="1" applyBorder="1" applyAlignment="1">
      <alignment vertical="center"/>
    </xf>
    <xf numFmtId="3" fontId="10" fillId="0" borderId="38" xfId="5" applyNumberFormat="1" applyFont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3" fontId="10" fillId="0" borderId="36" xfId="5" applyNumberFormat="1" applyFont="1" applyBorder="1" applyAlignment="1">
      <alignment horizontal="center" vertical="center" wrapText="1"/>
    </xf>
    <xf numFmtId="3" fontId="10" fillId="0" borderId="37" xfId="5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11" fillId="0" borderId="25" xfId="5" applyNumberFormat="1" applyFont="1" applyBorder="1" applyAlignment="1">
      <alignment vertical="top" wrapText="1"/>
    </xf>
    <xf numFmtId="3" fontId="11" fillId="0" borderId="26" xfId="6" applyNumberFormat="1" applyFont="1" applyBorder="1" applyAlignment="1"/>
    <xf numFmtId="3" fontId="11" fillId="0" borderId="27" xfId="5" applyNumberFormat="1" applyFont="1" applyBorder="1" applyAlignment="1"/>
    <xf numFmtId="3" fontId="11" fillId="4" borderId="12" xfId="5" applyNumberFormat="1" applyFont="1" applyFill="1" applyBorder="1" applyAlignment="1"/>
    <xf numFmtId="3" fontId="9" fillId="0" borderId="25" xfId="0" applyNumberFormat="1" applyFont="1" applyBorder="1" applyAlignment="1">
      <alignment wrapText="1"/>
    </xf>
    <xf numFmtId="3" fontId="11" fillId="0" borderId="26" xfId="5" applyNumberFormat="1" applyFont="1" applyBorder="1" applyAlignment="1"/>
    <xf numFmtId="3" fontId="11" fillId="0" borderId="26" xfId="2" applyNumberFormat="1" applyFont="1" applyFill="1" applyBorder="1" applyAlignment="1" applyProtection="1"/>
    <xf numFmtId="3" fontId="11" fillId="0" borderId="32" xfId="5" applyNumberFormat="1" applyFont="1" applyBorder="1" applyAlignment="1">
      <alignment vertical="top" wrapText="1"/>
    </xf>
    <xf numFmtId="3" fontId="11" fillId="0" borderId="14" xfId="6" applyNumberFormat="1" applyFont="1" applyBorder="1" applyAlignment="1"/>
    <xf numFmtId="3" fontId="11" fillId="0" borderId="33" xfId="5" applyNumberFormat="1" applyFont="1" applyBorder="1" applyAlignment="1"/>
    <xf numFmtId="3" fontId="9" fillId="0" borderId="32" xfId="0" applyNumberFormat="1" applyFont="1" applyBorder="1" applyAlignment="1">
      <alignment wrapText="1"/>
    </xf>
    <xf numFmtId="3" fontId="11" fillId="0" borderId="14" xfId="5" applyNumberFormat="1" applyFont="1" applyBorder="1" applyAlignment="1"/>
    <xf numFmtId="3" fontId="11" fillId="0" borderId="14" xfId="2" applyNumberFormat="1" applyFont="1" applyFill="1" applyBorder="1" applyAlignment="1" applyProtection="1"/>
    <xf numFmtId="3" fontId="11" fillId="0" borderId="34" xfId="5" applyNumberFormat="1" applyFont="1" applyBorder="1" applyAlignment="1">
      <alignment vertical="top" wrapText="1"/>
    </xf>
    <xf numFmtId="3" fontId="11" fillId="0" borderId="16" xfId="6" applyNumberFormat="1" applyFont="1" applyBorder="1" applyAlignment="1"/>
    <xf numFmtId="3" fontId="11" fillId="0" borderId="35" xfId="5" applyNumberFormat="1" applyFont="1" applyBorder="1" applyAlignment="1"/>
    <xf numFmtId="3" fontId="11" fillId="4" borderId="15" xfId="5" applyNumberFormat="1" applyFont="1" applyFill="1" applyBorder="1" applyAlignment="1"/>
    <xf numFmtId="3" fontId="9" fillId="0" borderId="34" xfId="0" applyNumberFormat="1" applyFont="1" applyBorder="1" applyAlignment="1">
      <alignment wrapText="1"/>
    </xf>
    <xf numFmtId="3" fontId="11" fillId="0" borderId="16" xfId="5" applyNumberFormat="1" applyFont="1" applyBorder="1" applyAlignment="1"/>
    <xf numFmtId="3" fontId="11" fillId="0" borderId="16" xfId="2" applyNumberFormat="1" applyFont="1" applyFill="1" applyBorder="1" applyAlignment="1" applyProtection="1"/>
    <xf numFmtId="0" fontId="9" fillId="4" borderId="10" xfId="0" applyFont="1" applyFill="1" applyBorder="1" applyAlignment="1"/>
    <xf numFmtId="0" fontId="9" fillId="4" borderId="12" xfId="0" applyFont="1" applyFill="1" applyBorder="1" applyAlignment="1"/>
    <xf numFmtId="164" fontId="11" fillId="0" borderId="26" xfId="6" applyNumberFormat="1" applyFont="1" applyBorder="1" applyAlignment="1"/>
    <xf numFmtId="164" fontId="11" fillId="0" borderId="27" xfId="5" applyNumberFormat="1" applyFont="1" applyBorder="1" applyAlignment="1"/>
    <xf numFmtId="164" fontId="11" fillId="0" borderId="26" xfId="5" applyNumberFormat="1" applyFont="1" applyBorder="1" applyAlignment="1"/>
    <xf numFmtId="164" fontId="11" fillId="0" borderId="26" xfId="2" applyNumberFormat="1" applyFont="1" applyFill="1" applyBorder="1" applyAlignment="1" applyProtection="1"/>
    <xf numFmtId="164" fontId="11" fillId="0" borderId="14" xfId="6" applyNumberFormat="1" applyFont="1" applyBorder="1" applyAlignment="1"/>
    <xf numFmtId="164" fontId="11" fillId="0" borderId="33" xfId="5" applyNumberFormat="1" applyFont="1" applyBorder="1" applyAlignment="1"/>
    <xf numFmtId="164" fontId="11" fillId="0" borderId="14" xfId="5" applyNumberFormat="1" applyFont="1" applyBorder="1" applyAlignment="1"/>
    <xf numFmtId="164" fontId="11" fillId="0" borderId="14" xfId="2" applyNumberFormat="1" applyFont="1" applyFill="1" applyBorder="1" applyAlignment="1" applyProtection="1"/>
    <xf numFmtId="164" fontId="11" fillId="0" borderId="16" xfId="6" applyNumberFormat="1" applyFont="1" applyBorder="1" applyAlignment="1"/>
    <xf numFmtId="164" fontId="11" fillId="0" borderId="35" xfId="5" applyNumberFormat="1" applyFont="1" applyBorder="1" applyAlignment="1"/>
    <xf numFmtId="164" fontId="11" fillId="0" borderId="16" xfId="5" applyNumberFormat="1" applyFont="1" applyBorder="1" applyAlignment="1"/>
    <xf numFmtId="164" fontId="11" fillId="0" borderId="16" xfId="2" applyNumberFormat="1" applyFont="1" applyFill="1" applyBorder="1" applyAlignment="1" applyProtection="1"/>
    <xf numFmtId="164" fontId="11" fillId="0" borderId="25" xfId="5" applyNumberFormat="1" applyFont="1" applyBorder="1" applyAlignment="1">
      <alignment vertical="top" wrapText="1"/>
    </xf>
    <xf numFmtId="164" fontId="11" fillId="4" borderId="12" xfId="5" applyNumberFormat="1" applyFont="1" applyFill="1" applyBorder="1" applyAlignment="1"/>
    <xf numFmtId="164" fontId="9" fillId="0" borderId="25" xfId="0" applyNumberFormat="1" applyFont="1" applyBorder="1" applyAlignment="1">
      <alignment wrapText="1"/>
    </xf>
    <xf numFmtId="164" fontId="11" fillId="0" borderId="32" xfId="5" applyNumberFormat="1" applyFont="1" applyBorder="1" applyAlignment="1">
      <alignment vertical="top" wrapText="1"/>
    </xf>
    <xf numFmtId="164" fontId="9" fillId="0" borderId="32" xfId="0" applyNumberFormat="1" applyFont="1" applyBorder="1" applyAlignment="1">
      <alignment wrapText="1"/>
    </xf>
    <xf numFmtId="164" fontId="11" fillId="0" borderId="34" xfId="5" applyNumberFormat="1" applyFont="1" applyBorder="1" applyAlignment="1">
      <alignment vertical="top" wrapText="1"/>
    </xf>
    <xf numFmtId="164" fontId="11" fillId="4" borderId="15" xfId="5" applyNumberFormat="1" applyFont="1" applyFill="1" applyBorder="1" applyAlignment="1"/>
    <xf numFmtId="164" fontId="9" fillId="0" borderId="34" xfId="0" applyNumberFormat="1" applyFont="1" applyBorder="1" applyAlignment="1">
      <alignment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3" fontId="10" fillId="4" borderId="13" xfId="7" applyNumberFormat="1" applyFont="1" applyFill="1" applyBorder="1" applyAlignment="1">
      <alignment horizontal="left" vertical="center"/>
    </xf>
    <xf numFmtId="3" fontId="10" fillId="4" borderId="13" xfId="7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11" fillId="0" borderId="14" xfId="7" applyNumberFormat="1" applyFont="1" applyBorder="1" applyAlignment="1">
      <alignment horizontal="left" vertical="top" indent="1"/>
    </xf>
    <xf numFmtId="3" fontId="11" fillId="0" borderId="14" xfId="7" applyNumberFormat="1" applyFont="1" applyBorder="1" applyAlignment="1">
      <alignment horizontal="right" vertical="top"/>
    </xf>
    <xf numFmtId="3" fontId="11" fillId="0" borderId="16" xfId="7" applyNumberFormat="1" applyFont="1" applyBorder="1" applyAlignment="1">
      <alignment horizontal="left" vertical="top" indent="1"/>
    </xf>
    <xf numFmtId="3" fontId="11" fillId="0" borderId="16" xfId="7" applyNumberFormat="1" applyFont="1" applyBorder="1" applyAlignment="1">
      <alignment horizontal="right" vertical="top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vertical="center"/>
    </xf>
    <xf numFmtId="3" fontId="11" fillId="0" borderId="14" xfId="0" applyNumberFormat="1" applyFont="1" applyBorder="1" applyAlignment="1">
      <alignment horizontal="left" vertical="top" indent="2"/>
    </xf>
    <xf numFmtId="3" fontId="11" fillId="0" borderId="14" xfId="0" applyNumberFormat="1" applyFont="1" applyBorder="1" applyAlignment="1">
      <alignment vertical="top"/>
    </xf>
    <xf numFmtId="3" fontId="10" fillId="4" borderId="14" xfId="0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left" vertical="top" indent="2"/>
    </xf>
    <xf numFmtId="3" fontId="11" fillId="0" borderId="16" xfId="0" applyNumberFormat="1" applyFont="1" applyBorder="1" applyAlignment="1">
      <alignment vertical="top"/>
    </xf>
    <xf numFmtId="3" fontId="8" fillId="4" borderId="42" xfId="0" applyNumberFormat="1" applyFont="1" applyFill="1" applyBorder="1" applyAlignment="1">
      <alignment vertical="center" wrapText="1"/>
    </xf>
    <xf numFmtId="3" fontId="10" fillId="4" borderId="43" xfId="5" applyNumberFormat="1" applyFont="1" applyFill="1" applyBorder="1" applyAlignment="1">
      <alignment horizontal="right" vertical="center"/>
    </xf>
    <xf numFmtId="3" fontId="10" fillId="4" borderId="44" xfId="5" applyNumberFormat="1" applyFont="1" applyFill="1" applyBorder="1" applyAlignment="1">
      <alignment horizontal="right" vertical="center"/>
    </xf>
    <xf numFmtId="3" fontId="10" fillId="4" borderId="45" xfId="5" applyNumberFormat="1" applyFont="1" applyFill="1" applyBorder="1" applyAlignment="1">
      <alignment horizontal="right" vertical="center"/>
    </xf>
    <xf numFmtId="3" fontId="9" fillId="0" borderId="46" xfId="0" applyNumberFormat="1" applyFont="1" applyBorder="1" applyAlignment="1">
      <alignment horizontal="left" wrapText="1" indent="1"/>
    </xf>
    <xf numFmtId="3" fontId="11" fillId="0" borderId="47" xfId="5" applyNumberFormat="1" applyFont="1" applyBorder="1" applyAlignment="1">
      <alignment horizontal="right"/>
    </xf>
    <xf numFmtId="3" fontId="11" fillId="0" borderId="48" xfId="5" applyNumberFormat="1" applyFont="1" applyBorder="1" applyAlignment="1">
      <alignment horizontal="right"/>
    </xf>
    <xf numFmtId="3" fontId="11" fillId="0" borderId="49" xfId="5" applyNumberFormat="1" applyFont="1" applyBorder="1" applyAlignment="1">
      <alignment horizontal="right"/>
    </xf>
    <xf numFmtId="3" fontId="9" fillId="0" borderId="50" xfId="0" applyNumberFormat="1" applyFont="1" applyBorder="1" applyAlignment="1">
      <alignment horizontal="left" wrapText="1" indent="1"/>
    </xf>
    <xf numFmtId="3" fontId="11" fillId="0" borderId="51" xfId="5" applyNumberFormat="1" applyFont="1" applyBorder="1" applyAlignment="1">
      <alignment horizontal="right"/>
    </xf>
    <xf numFmtId="3" fontId="11" fillId="0" borderId="52" xfId="5" applyNumberFormat="1" applyFont="1" applyBorder="1" applyAlignment="1">
      <alignment horizontal="right"/>
    </xf>
    <xf numFmtId="3" fontId="11" fillId="0" borderId="53" xfId="5" applyNumberFormat="1" applyFont="1" applyBorder="1" applyAlignment="1">
      <alignment horizontal="right"/>
    </xf>
    <xf numFmtId="0" fontId="11" fillId="5" borderId="57" xfId="5" applyFont="1" applyFill="1" applyBorder="1" applyAlignment="1">
      <alignment horizontal="center" wrapText="1"/>
    </xf>
    <xf numFmtId="0" fontId="11" fillId="5" borderId="58" xfId="5" applyFont="1" applyFill="1" applyBorder="1" applyAlignment="1">
      <alignment horizontal="center" wrapText="1"/>
    </xf>
    <xf numFmtId="164" fontId="11" fillId="0" borderId="53" xfId="5" applyNumberFormat="1" applyFont="1" applyBorder="1" applyAlignment="1">
      <alignment horizontal="right"/>
    </xf>
    <xf numFmtId="164" fontId="11" fillId="0" borderId="52" xfId="5" applyNumberFormat="1" applyFont="1" applyBorder="1" applyAlignment="1">
      <alignment horizontal="right"/>
    </xf>
    <xf numFmtId="164" fontId="11" fillId="0" borderId="51" xfId="5" applyNumberFormat="1" applyFont="1" applyBorder="1" applyAlignment="1">
      <alignment horizontal="right"/>
    </xf>
    <xf numFmtId="164" fontId="9" fillId="0" borderId="50" xfId="0" applyNumberFormat="1" applyFont="1" applyBorder="1" applyAlignment="1">
      <alignment horizontal="left" wrapText="1" indent="1"/>
    </xf>
    <xf numFmtId="164" fontId="11" fillId="0" borderId="49" xfId="5" applyNumberFormat="1" applyFont="1" applyBorder="1" applyAlignment="1">
      <alignment horizontal="right"/>
    </xf>
    <xf numFmtId="164" fontId="11" fillId="0" borderId="48" xfId="5" applyNumberFormat="1" applyFont="1" applyBorder="1" applyAlignment="1">
      <alignment horizontal="right"/>
    </xf>
    <xf numFmtId="164" fontId="11" fillId="0" borderId="47" xfId="5" applyNumberFormat="1" applyFont="1" applyBorder="1" applyAlignment="1">
      <alignment horizontal="right"/>
    </xf>
    <xf numFmtId="164" fontId="9" fillId="0" borderId="46" xfId="0" applyNumberFormat="1" applyFont="1" applyBorder="1" applyAlignment="1">
      <alignment horizontal="left" wrapText="1" indent="1"/>
    </xf>
    <xf numFmtId="164" fontId="10" fillId="4" borderId="45" xfId="5" applyNumberFormat="1" applyFont="1" applyFill="1" applyBorder="1" applyAlignment="1">
      <alignment horizontal="right" vertical="center"/>
    </xf>
    <xf numFmtId="164" fontId="10" fillId="4" borderId="44" xfId="5" applyNumberFormat="1" applyFont="1" applyFill="1" applyBorder="1" applyAlignment="1">
      <alignment horizontal="right" vertical="center"/>
    </xf>
    <xf numFmtId="164" fontId="10" fillId="4" borderId="43" xfId="5" applyNumberFormat="1" applyFont="1" applyFill="1" applyBorder="1" applyAlignment="1">
      <alignment horizontal="right" vertical="center"/>
    </xf>
    <xf numFmtId="164" fontId="8" fillId="4" borderId="42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3" fontId="10" fillId="4" borderId="11" xfId="5" applyNumberFormat="1" applyFont="1" applyFill="1" applyBorder="1" applyAlignment="1">
      <alignment vertical="center"/>
    </xf>
    <xf numFmtId="3" fontId="11" fillId="0" borderId="13" xfId="5" applyNumberFormat="1" applyFont="1" applyBorder="1" applyAlignment="1">
      <alignment horizontal="left" vertical="top" wrapText="1" indent="2"/>
    </xf>
    <xf numFmtId="3" fontId="11" fillId="0" borderId="11" xfId="5" applyNumberFormat="1" applyFont="1" applyBorder="1" applyAlignment="1">
      <alignment vertical="top"/>
    </xf>
    <xf numFmtId="3" fontId="11" fillId="0" borderId="49" xfId="5" applyNumberFormat="1" applyFont="1" applyBorder="1" applyAlignment="1">
      <alignment horizontal="left" vertical="top" wrapText="1" indent="2"/>
    </xf>
    <xf numFmtId="3" fontId="11" fillId="0" borderId="53" xfId="5" applyNumberFormat="1" applyFont="1" applyBorder="1" applyAlignment="1">
      <alignment horizontal="left" vertical="top" wrapText="1" indent="2"/>
    </xf>
    <xf numFmtId="3" fontId="11" fillId="0" borderId="13" xfId="5" applyNumberFormat="1" applyFont="1" applyBorder="1" applyAlignment="1"/>
    <xf numFmtId="3" fontId="11" fillId="0" borderId="49" xfId="5" applyNumberFormat="1" applyFont="1" applyBorder="1" applyAlignment="1"/>
    <xf numFmtId="3" fontId="11" fillId="0" borderId="53" xfId="5" applyNumberFormat="1" applyFont="1" applyBorder="1" applyAlignment="1"/>
    <xf numFmtId="164" fontId="11" fillId="0" borderId="13" xfId="7" applyNumberFormat="1" applyFont="1" applyBorder="1" applyAlignment="1"/>
    <xf numFmtId="164" fontId="11" fillId="0" borderId="66" xfId="7" applyNumberFormat="1" applyFont="1" applyBorder="1" applyAlignment="1"/>
    <xf numFmtId="164" fontId="11" fillId="0" borderId="67" xfId="7" applyNumberFormat="1" applyFont="1" applyBorder="1" applyAlignment="1"/>
    <xf numFmtId="164" fontId="11" fillId="0" borderId="53" xfId="7" applyNumberFormat="1" applyFont="1" applyBorder="1" applyAlignment="1"/>
    <xf numFmtId="164" fontId="11" fillId="0" borderId="68" xfId="7" applyNumberFormat="1" applyFont="1" applyBorder="1" applyAlignment="1"/>
    <xf numFmtId="164" fontId="10" fillId="4" borderId="11" xfId="0" applyNumberFormat="1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2" fillId="0" borderId="66" xfId="0" applyFont="1" applyBorder="1"/>
    <xf numFmtId="3" fontId="12" fillId="0" borderId="13" xfId="8" applyNumberFormat="1" applyFont="1" applyBorder="1"/>
    <xf numFmtId="3" fontId="10" fillId="0" borderId="13" xfId="9" applyNumberFormat="1" applyFont="1" applyBorder="1" applyAlignment="1">
      <alignment horizontal="right" vertical="top"/>
    </xf>
    <xf numFmtId="0" fontId="8" fillId="0" borderId="67" xfId="0" applyFont="1" applyBorder="1" applyAlignment="1">
      <alignment horizontal="left" indent="1"/>
    </xf>
    <xf numFmtId="3" fontId="8" fillId="0" borderId="49" xfId="8" applyNumberFormat="1" applyFont="1" applyBorder="1"/>
    <xf numFmtId="3" fontId="10" fillId="0" borderId="49" xfId="9" applyNumberFormat="1" applyFont="1" applyBorder="1" applyAlignment="1">
      <alignment horizontal="right" vertical="top"/>
    </xf>
    <xf numFmtId="0" fontId="8" fillId="2" borderId="67" xfId="0" applyFont="1" applyFill="1" applyBorder="1" applyAlignment="1">
      <alignment horizontal="left" indent="1"/>
    </xf>
    <xf numFmtId="3" fontId="12" fillId="2" borderId="49" xfId="8" applyNumberFormat="1" applyFont="1" applyFill="1" applyBorder="1"/>
    <xf numFmtId="0" fontId="8" fillId="0" borderId="67" xfId="0" applyFont="1" applyBorder="1" applyAlignment="1">
      <alignment horizontal="left" indent="2"/>
    </xf>
    <xf numFmtId="0" fontId="9" fillId="0" borderId="67" xfId="0" applyFont="1" applyBorder="1" applyAlignment="1">
      <alignment horizontal="left" indent="3"/>
    </xf>
    <xf numFmtId="3" fontId="9" fillId="0" borderId="49" xfId="8" applyNumberFormat="1" applyFont="1" applyBorder="1"/>
    <xf numFmtId="3" fontId="9" fillId="0" borderId="49" xfId="0" applyNumberFormat="1" applyFont="1" applyBorder="1"/>
    <xf numFmtId="0" fontId="9" fillId="0" borderId="67" xfId="0" quotePrefix="1" applyFont="1" applyBorder="1" applyAlignment="1">
      <alignment horizontal="left" indent="3"/>
    </xf>
    <xf numFmtId="0" fontId="8" fillId="0" borderId="67" xfId="0" quotePrefix="1" applyFont="1" applyBorder="1" applyAlignment="1">
      <alignment horizontal="left" indent="2"/>
    </xf>
    <xf numFmtId="0" fontId="12" fillId="0" borderId="31" xfId="0" quotePrefix="1" applyFont="1" applyBorder="1" applyAlignment="1">
      <alignment horizontal="left"/>
    </xf>
    <xf numFmtId="3" fontId="12" fillId="0" borderId="29" xfId="8" applyNumberFormat="1" applyFont="1" applyBorder="1"/>
    <xf numFmtId="166" fontId="12" fillId="0" borderId="29" xfId="8" applyNumberFormat="1" applyFont="1" applyBorder="1"/>
    <xf numFmtId="0" fontId="12" fillId="4" borderId="60" xfId="0" applyFont="1" applyFill="1" applyBorder="1" applyAlignment="1">
      <alignment vertical="center"/>
    </xf>
    <xf numFmtId="164" fontId="12" fillId="4" borderId="11" xfId="8" applyNumberFormat="1" applyFont="1" applyFill="1" applyBorder="1" applyAlignment="1">
      <alignment vertical="center"/>
    </xf>
    <xf numFmtId="167" fontId="12" fillId="4" borderId="11" xfId="8" applyNumberFormat="1" applyFont="1" applyFill="1" applyBorder="1" applyAlignment="1">
      <alignment vertical="center"/>
    </xf>
    <xf numFmtId="0" fontId="12" fillId="0" borderId="69" xfId="0" applyFont="1" applyBorder="1"/>
    <xf numFmtId="3" fontId="12" fillId="0" borderId="45" xfId="8" applyNumberFormat="1" applyFont="1" applyBorder="1"/>
    <xf numFmtId="3" fontId="10" fillId="0" borderId="45" xfId="9" applyNumberFormat="1" applyFont="1" applyBorder="1" applyAlignment="1">
      <alignment horizontal="right" vertical="top"/>
    </xf>
    <xf numFmtId="0" fontId="10" fillId="0" borderId="0" xfId="9" applyFont="1" applyBorder="1" applyAlignment="1">
      <alignment vertical="center" wrapText="1"/>
    </xf>
    <xf numFmtId="0" fontId="13" fillId="0" borderId="0" xfId="9" applyFont="1" applyBorder="1" applyAlignment="1">
      <alignment vertical="center"/>
    </xf>
    <xf numFmtId="0" fontId="13" fillId="0" borderId="0" xfId="9" applyFont="1"/>
    <xf numFmtId="3" fontId="12" fillId="0" borderId="13" xfId="10" applyNumberFormat="1" applyFont="1" applyBorder="1"/>
    <xf numFmtId="3" fontId="8" fillId="0" borderId="49" xfId="10" applyNumberFormat="1" applyFont="1" applyBorder="1"/>
    <xf numFmtId="3" fontId="12" fillId="2" borderId="49" xfId="10" applyNumberFormat="1" applyFont="1" applyFill="1" applyBorder="1"/>
    <xf numFmtId="3" fontId="9" fillId="0" borderId="49" xfId="10" applyNumberFormat="1" applyFont="1" applyBorder="1"/>
    <xf numFmtId="3" fontId="12" fillId="0" borderId="29" xfId="10" applyNumberFormat="1" applyFont="1" applyBorder="1"/>
    <xf numFmtId="166" fontId="12" fillId="0" borderId="29" xfId="10" applyNumberFormat="1" applyFont="1" applyBorder="1"/>
    <xf numFmtId="164" fontId="12" fillId="4" borderId="11" xfId="10" applyNumberFormat="1" applyFont="1" applyFill="1" applyBorder="1" applyAlignment="1">
      <alignment vertical="center"/>
    </xf>
    <xf numFmtId="167" fontId="12" fillId="4" borderId="11" xfId="10" applyNumberFormat="1" applyFont="1" applyFill="1" applyBorder="1" applyAlignment="1">
      <alignment vertical="center"/>
    </xf>
    <xf numFmtId="3" fontId="12" fillId="0" borderId="45" xfId="10" applyNumberFormat="1" applyFont="1" applyBorder="1"/>
    <xf numFmtId="0" fontId="14" fillId="0" borderId="0" xfId="9" applyFont="1" applyBorder="1" applyAlignment="1">
      <alignment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1" fontId="11" fillId="5" borderId="60" xfId="0" applyNumberFormat="1" applyFont="1" applyFill="1" applyBorder="1" applyAlignment="1">
      <alignment horizontal="center" vertical="center" wrapText="1"/>
    </xf>
    <xf numFmtId="3" fontId="8" fillId="4" borderId="70" xfId="0" applyNumberFormat="1" applyFont="1" applyFill="1" applyBorder="1" applyAlignment="1">
      <alignment horizontal="center" vertical="center"/>
    </xf>
    <xf numFmtId="3" fontId="12" fillId="4" borderId="45" xfId="0" applyNumberFormat="1" applyFont="1" applyFill="1" applyBorder="1" applyAlignment="1">
      <alignment vertical="center"/>
    </xf>
    <xf numFmtId="3" fontId="12" fillId="4" borderId="69" xfId="0" applyNumberFormat="1" applyFont="1" applyFill="1" applyBorder="1" applyAlignment="1">
      <alignment vertical="center"/>
    </xf>
    <xf numFmtId="3" fontId="8" fillId="4" borderId="71" xfId="0" applyNumberFormat="1" applyFont="1" applyFill="1" applyBorder="1" applyAlignment="1">
      <alignment vertical="center" wrapText="1"/>
    </xf>
    <xf numFmtId="3" fontId="12" fillId="4" borderId="49" xfId="0" applyNumberFormat="1" applyFont="1" applyFill="1" applyBorder="1" applyAlignment="1">
      <alignment vertical="center" wrapText="1"/>
    </xf>
    <xf numFmtId="3" fontId="12" fillId="4" borderId="67" xfId="0" applyNumberFormat="1" applyFont="1" applyFill="1" applyBorder="1" applyAlignment="1">
      <alignment vertical="center" wrapText="1"/>
    </xf>
    <xf numFmtId="3" fontId="13" fillId="0" borderId="71" xfId="0" applyNumberFormat="1" applyFont="1" applyBorder="1" applyAlignment="1">
      <alignment horizontal="left" wrapText="1" indent="2"/>
    </xf>
    <xf numFmtId="3" fontId="11" fillId="0" borderId="49" xfId="0" applyNumberFormat="1" applyFont="1" applyBorder="1" applyAlignment="1">
      <alignment wrapText="1"/>
    </xf>
    <xf numFmtId="3" fontId="11" fillId="2" borderId="49" xfId="0" applyNumberFormat="1" applyFont="1" applyFill="1" applyBorder="1" applyAlignment="1">
      <alignment wrapText="1"/>
    </xf>
    <xf numFmtId="3" fontId="11" fillId="0" borderId="67" xfId="0" applyNumberFormat="1" applyFont="1" applyBorder="1" applyAlignment="1">
      <alignment wrapText="1"/>
    </xf>
    <xf numFmtId="3" fontId="13" fillId="2" borderId="49" xfId="0" applyNumberFormat="1" applyFont="1" applyFill="1" applyBorder="1" applyAlignment="1">
      <alignment wrapText="1"/>
    </xf>
    <xf numFmtId="3" fontId="13" fillId="2" borderId="67" xfId="0" applyNumberFormat="1" applyFont="1" applyFill="1" applyBorder="1" applyAlignment="1">
      <alignment wrapText="1"/>
    </xf>
    <xf numFmtId="3" fontId="13" fillId="0" borderId="72" xfId="0" applyNumberFormat="1" applyFont="1" applyBorder="1" applyAlignment="1">
      <alignment horizontal="left" wrapText="1" indent="2"/>
    </xf>
    <xf numFmtId="3" fontId="11" fillId="0" borderId="53" xfId="0" applyNumberFormat="1" applyFont="1" applyBorder="1" applyAlignment="1">
      <alignment wrapText="1"/>
    </xf>
    <xf numFmtId="3" fontId="11" fillId="0" borderId="68" xfId="0" applyNumberFormat="1" applyFont="1" applyBorder="1" applyAlignment="1">
      <alignment wrapText="1"/>
    </xf>
    <xf numFmtId="3" fontId="8" fillId="4" borderId="70" xfId="0" applyNumberFormat="1" applyFont="1" applyFill="1" applyBorder="1" applyAlignment="1">
      <alignment vertical="center"/>
    </xf>
    <xf numFmtId="3" fontId="13" fillId="0" borderId="49" xfId="0" applyNumberFormat="1" applyFont="1" applyBorder="1" applyAlignment="1">
      <alignment wrapText="1"/>
    </xf>
    <xf numFmtId="3" fontId="13" fillId="0" borderId="67" xfId="0" applyNumberFormat="1" applyFont="1" applyBorder="1" applyAlignment="1">
      <alignment wrapText="1"/>
    </xf>
    <xf numFmtId="3" fontId="13" fillId="0" borderId="53" xfId="0" applyNumberFormat="1" applyFont="1" applyBorder="1" applyAlignment="1">
      <alignment wrapText="1"/>
    </xf>
    <xf numFmtId="3" fontId="13" fillId="0" borderId="68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" fontId="11" fillId="2" borderId="0" xfId="0" applyNumberFormat="1" applyFont="1" applyFill="1" applyBorder="1" applyAlignment="1">
      <alignment horizontal="center" vertical="center" wrapText="1"/>
    </xf>
    <xf numFmtId="3" fontId="8" fillId="4" borderId="45" xfId="0" applyNumberFormat="1" applyFont="1" applyFill="1" applyBorder="1" applyAlignment="1">
      <alignment horizontal="center" vertical="center"/>
    </xf>
    <xf numFmtId="164" fontId="12" fillId="4" borderId="45" xfId="0" applyNumberFormat="1" applyFont="1" applyFill="1" applyBorder="1" applyAlignment="1">
      <alignment vertical="center"/>
    </xf>
    <xf numFmtId="164" fontId="12" fillId="4" borderId="69" xfId="0" applyNumberFormat="1" applyFont="1" applyFill="1" applyBorder="1" applyAlignment="1">
      <alignment vertical="center"/>
    </xf>
    <xf numFmtId="3" fontId="8" fillId="4" borderId="49" xfId="0" applyNumberFormat="1" applyFont="1" applyFill="1" applyBorder="1" applyAlignment="1">
      <alignment vertical="center" wrapText="1"/>
    </xf>
    <xf numFmtId="168" fontId="9" fillId="2" borderId="0" xfId="0" applyNumberFormat="1" applyFont="1" applyFill="1" applyAlignment="1">
      <alignment vertical="center"/>
    </xf>
    <xf numFmtId="3" fontId="13" fillId="0" borderId="49" xfId="0" applyNumberFormat="1" applyFont="1" applyBorder="1" applyAlignment="1">
      <alignment horizontal="left" wrapText="1" indent="2"/>
    </xf>
    <xf numFmtId="164" fontId="12" fillId="2" borderId="45" xfId="0" applyNumberFormat="1" applyFont="1" applyFill="1" applyBorder="1" applyAlignment="1"/>
    <xf numFmtId="164" fontId="12" fillId="2" borderId="69" xfId="0" applyNumberFormat="1" applyFont="1" applyFill="1" applyBorder="1" applyAlignment="1"/>
    <xf numFmtId="3" fontId="13" fillId="0" borderId="53" xfId="0" applyNumberFormat="1" applyFont="1" applyBorder="1" applyAlignment="1">
      <alignment horizontal="left" wrapText="1" indent="2"/>
    </xf>
    <xf numFmtId="164" fontId="12" fillId="2" borderId="15" xfId="0" applyNumberFormat="1" applyFont="1" applyFill="1" applyBorder="1" applyAlignment="1"/>
    <xf numFmtId="164" fontId="12" fillId="2" borderId="22" xfId="0" applyNumberFormat="1" applyFont="1" applyFill="1" applyBorder="1" applyAlignment="1"/>
    <xf numFmtId="0" fontId="9" fillId="2" borderId="0" xfId="0" applyFont="1" applyFill="1" applyBorder="1"/>
    <xf numFmtId="164" fontId="12" fillId="2" borderId="53" xfId="0" applyNumberFormat="1" applyFont="1" applyFill="1" applyBorder="1" applyAlignment="1"/>
    <xf numFmtId="164" fontId="12" fillId="2" borderId="68" xfId="0" applyNumberFormat="1" applyFont="1" applyFill="1" applyBorder="1" applyAlignment="1"/>
    <xf numFmtId="1" fontId="10" fillId="5" borderId="11" xfId="11" applyNumberFormat="1" applyFont="1" applyFill="1" applyBorder="1" applyAlignment="1">
      <alignment horizontal="center" vertical="center"/>
    </xf>
    <xf numFmtId="3" fontId="10" fillId="4" borderId="45" xfId="11" applyNumberFormat="1" applyFont="1" applyFill="1" applyBorder="1" applyAlignment="1">
      <alignment horizontal="left" vertical="center"/>
    </xf>
    <xf numFmtId="3" fontId="10" fillId="4" borderId="45" xfId="11" applyNumberFormat="1" applyFont="1" applyFill="1" applyBorder="1" applyAlignment="1">
      <alignment horizontal="right" vertical="center"/>
    </xf>
    <xf numFmtId="3" fontId="11" fillId="0" borderId="49" xfId="11" applyNumberFormat="1" applyFont="1" applyBorder="1" applyAlignment="1">
      <alignment horizontal="left" vertical="top" indent="2"/>
    </xf>
    <xf numFmtId="3" fontId="11" fillId="0" borderId="49" xfId="11" applyNumberFormat="1" applyFont="1" applyBorder="1" applyAlignment="1">
      <alignment horizontal="right" vertical="top"/>
    </xf>
    <xf numFmtId="3" fontId="10" fillId="4" borderId="49" xfId="11" applyNumberFormat="1" applyFont="1" applyFill="1" applyBorder="1" applyAlignment="1">
      <alignment horizontal="left" vertical="center"/>
    </xf>
    <xf numFmtId="3" fontId="10" fillId="4" borderId="49" xfId="11" applyNumberFormat="1" applyFont="1" applyFill="1" applyBorder="1" applyAlignment="1">
      <alignment horizontal="right" vertical="center"/>
    </xf>
    <xf numFmtId="0" fontId="8" fillId="2" borderId="0" xfId="0" applyFont="1" applyFill="1"/>
    <xf numFmtId="3" fontId="11" fillId="0" borderId="53" xfId="11" applyNumberFormat="1" applyFont="1" applyBorder="1" applyAlignment="1">
      <alignment horizontal="left" vertical="top" indent="2"/>
    </xf>
    <xf numFmtId="3" fontId="11" fillId="0" borderId="53" xfId="11" applyNumberFormat="1" applyFont="1" applyBorder="1" applyAlignment="1">
      <alignment horizontal="right" vertical="top"/>
    </xf>
    <xf numFmtId="0" fontId="8" fillId="4" borderId="45" xfId="0" applyFont="1" applyFill="1" applyBorder="1" applyAlignment="1">
      <alignment horizontal="center" vertical="center"/>
    </xf>
    <xf numFmtId="168" fontId="8" fillId="4" borderId="45" xfId="0" applyNumberFormat="1" applyFont="1" applyFill="1" applyBorder="1" applyAlignment="1">
      <alignment vertical="center"/>
    </xf>
    <xf numFmtId="168" fontId="8" fillId="4" borderId="6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49" xfId="0" applyFont="1" applyBorder="1" applyAlignment="1">
      <alignment horizontal="left" indent="2"/>
    </xf>
    <xf numFmtId="168" fontId="9" fillId="0" borderId="49" xfId="0" applyNumberFormat="1" applyFont="1" applyBorder="1"/>
    <xf numFmtId="168" fontId="9" fillId="0" borderId="67" xfId="0" applyNumberFormat="1" applyFont="1" applyBorder="1"/>
    <xf numFmtId="0" fontId="8" fillId="2" borderId="49" xfId="0" applyFont="1" applyFill="1" applyBorder="1" applyAlignment="1">
      <alignment horizontal="center" vertical="center"/>
    </xf>
    <xf numFmtId="168" fontId="8" fillId="2" borderId="49" xfId="0" applyNumberFormat="1" applyFont="1" applyFill="1" applyBorder="1" applyAlignment="1">
      <alignment vertical="center"/>
    </xf>
    <xf numFmtId="168" fontId="8" fillId="2" borderId="67" xfId="0" applyNumberFormat="1" applyFont="1" applyFill="1" applyBorder="1" applyAlignment="1">
      <alignment vertical="center"/>
    </xf>
    <xf numFmtId="0" fontId="9" fillId="0" borderId="29" xfId="0" applyFont="1" applyBorder="1" applyAlignment="1">
      <alignment horizontal="left" indent="2"/>
    </xf>
    <xf numFmtId="168" fontId="9" fillId="0" borderId="29" xfId="0" applyNumberFormat="1" applyFont="1" applyBorder="1"/>
    <xf numFmtId="168" fontId="9" fillId="0" borderId="31" xfId="0" applyNumberFormat="1" applyFont="1" applyBorder="1"/>
    <xf numFmtId="0" fontId="8" fillId="4" borderId="13" xfId="0" applyFont="1" applyFill="1" applyBorder="1" applyAlignment="1">
      <alignment horizontal="center" vertical="center"/>
    </xf>
    <xf numFmtId="168" fontId="8" fillId="4" borderId="13" xfId="0" applyNumberFormat="1" applyFont="1" applyFill="1" applyBorder="1" applyAlignment="1">
      <alignment vertical="center"/>
    </xf>
    <xf numFmtId="168" fontId="8" fillId="4" borderId="66" xfId="0" applyNumberFormat="1" applyFont="1" applyFill="1" applyBorder="1" applyAlignment="1">
      <alignment vertical="center"/>
    </xf>
    <xf numFmtId="0" fontId="9" fillId="0" borderId="53" xfId="0" applyFont="1" applyBorder="1" applyAlignment="1">
      <alignment horizontal="left" indent="2"/>
    </xf>
    <xf numFmtId="168" fontId="9" fillId="0" borderId="53" xfId="0" applyNumberFormat="1" applyFont="1" applyBorder="1"/>
    <xf numFmtId="168" fontId="9" fillId="0" borderId="68" xfId="0" applyNumberFormat="1" applyFont="1" applyBorder="1"/>
    <xf numFmtId="0" fontId="9" fillId="0" borderId="23" xfId="0" applyFont="1" applyFill="1" applyBorder="1"/>
    <xf numFmtId="164" fontId="8" fillId="4" borderId="13" xfId="0" applyNumberFormat="1" applyFont="1" applyFill="1" applyBorder="1" applyAlignment="1">
      <alignment vertical="center"/>
    </xf>
    <xf numFmtId="164" fontId="8" fillId="4" borderId="66" xfId="0" applyNumberFormat="1" applyFont="1" applyFill="1" applyBorder="1" applyAlignment="1">
      <alignment vertical="center"/>
    </xf>
    <xf numFmtId="0" fontId="9" fillId="0" borderId="49" xfId="0" applyFont="1" applyBorder="1" applyAlignment="1">
      <alignment horizontal="left" indent="1"/>
    </xf>
    <xf numFmtId="164" fontId="9" fillId="0" borderId="49" xfId="0" applyNumberFormat="1" applyFont="1" applyBorder="1"/>
    <xf numFmtId="164" fontId="9" fillId="0" borderId="67" xfId="0" applyNumberFormat="1" applyFont="1" applyBorder="1"/>
    <xf numFmtId="0" fontId="9" fillId="0" borderId="53" xfId="0" applyFont="1" applyBorder="1" applyAlignment="1">
      <alignment horizontal="left" indent="1"/>
    </xf>
    <xf numFmtId="164" fontId="9" fillId="0" borderId="53" xfId="0" applyNumberFormat="1" applyFont="1" applyBorder="1"/>
    <xf numFmtId="164" fontId="9" fillId="0" borderId="68" xfId="0" applyNumberFormat="1" applyFont="1" applyBorder="1"/>
    <xf numFmtId="0" fontId="8" fillId="4" borderId="45" xfId="0" applyFont="1" applyFill="1" applyBorder="1" applyAlignment="1">
      <alignment vertical="center"/>
    </xf>
    <xf numFmtId="164" fontId="8" fillId="4" borderId="45" xfId="0" applyNumberFormat="1" applyFont="1" applyFill="1" applyBorder="1" applyAlignment="1">
      <alignment vertical="center"/>
    </xf>
    <xf numFmtId="164" fontId="8" fillId="4" borderId="69" xfId="0" applyNumberFormat="1" applyFont="1" applyFill="1" applyBorder="1" applyAlignment="1">
      <alignment vertical="center"/>
    </xf>
    <xf numFmtId="0" fontId="9" fillId="0" borderId="53" xfId="0" applyFont="1" applyBorder="1" applyAlignment="1">
      <alignment horizontal="left" vertical="center"/>
    </xf>
    <xf numFmtId="164" fontId="9" fillId="0" borderId="53" xfId="0" applyNumberFormat="1" applyFont="1" applyBorder="1" applyAlignment="1">
      <alignment vertical="center"/>
    </xf>
    <xf numFmtId="164" fontId="9" fillId="0" borderId="68" xfId="0" applyNumberFormat="1" applyFont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0" fontId="8" fillId="4" borderId="49" xfId="0" applyFont="1" applyFill="1" applyBorder="1" applyAlignment="1">
      <alignment vertical="center"/>
    </xf>
    <xf numFmtId="164" fontId="8" fillId="4" borderId="49" xfId="0" applyNumberFormat="1" applyFont="1" applyFill="1" applyBorder="1" applyAlignment="1">
      <alignment vertical="center"/>
    </xf>
    <xf numFmtId="164" fontId="8" fillId="4" borderId="67" xfId="0" applyNumberFormat="1" applyFont="1" applyFill="1" applyBorder="1" applyAlignment="1">
      <alignment vertical="center"/>
    </xf>
    <xf numFmtId="2" fontId="8" fillId="4" borderId="13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2" fontId="9" fillId="0" borderId="49" xfId="0" applyNumberFormat="1" applyFont="1" applyBorder="1"/>
    <xf numFmtId="0" fontId="9" fillId="0" borderId="49" xfId="0" applyFont="1" applyBorder="1"/>
    <xf numFmtId="0" fontId="8" fillId="4" borderId="49" xfId="0" applyFont="1" applyFill="1" applyBorder="1" applyAlignment="1">
      <alignment horizontal="center" vertical="center"/>
    </xf>
    <xf numFmtId="2" fontId="8" fillId="4" borderId="49" xfId="0" applyNumberFormat="1" applyFont="1" applyFill="1" applyBorder="1" applyAlignment="1">
      <alignment vertical="center"/>
    </xf>
    <xf numFmtId="2" fontId="9" fillId="0" borderId="53" xfId="0" applyNumberFormat="1" applyFont="1" applyBorder="1"/>
    <xf numFmtId="0" fontId="9" fillId="0" borderId="53" xfId="0" applyFont="1" applyBorder="1"/>
    <xf numFmtId="3" fontId="8" fillId="4" borderId="11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vertical="center" wrapText="1"/>
    </xf>
    <xf numFmtId="3" fontId="9" fillId="0" borderId="26" xfId="0" applyNumberFormat="1" applyFont="1" applyBorder="1" applyAlignment="1">
      <alignment horizontal="left" wrapText="1" indent="2"/>
    </xf>
    <xf numFmtId="164" fontId="9" fillId="0" borderId="26" xfId="0" applyNumberFormat="1" applyFont="1" applyBorder="1" applyAlignment="1">
      <alignment wrapText="1"/>
    </xf>
    <xf numFmtId="3" fontId="9" fillId="0" borderId="49" xfId="0" applyNumberFormat="1" applyFont="1" applyBorder="1" applyAlignment="1">
      <alignment horizontal="left" wrapText="1" indent="2"/>
    </xf>
    <xf numFmtId="164" fontId="9" fillId="0" borderId="49" xfId="0" applyNumberFormat="1" applyFont="1" applyBorder="1" applyAlignment="1">
      <alignment wrapText="1"/>
    </xf>
    <xf numFmtId="3" fontId="9" fillId="0" borderId="53" xfId="0" applyNumberFormat="1" applyFont="1" applyBorder="1" applyAlignment="1">
      <alignment horizontal="left" wrapText="1" indent="2"/>
    </xf>
    <xf numFmtId="164" fontId="9" fillId="0" borderId="53" xfId="0" applyNumberFormat="1" applyFont="1" applyBorder="1" applyAlignment="1">
      <alignment wrapText="1"/>
    </xf>
    <xf numFmtId="0" fontId="8" fillId="4" borderId="6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10" fillId="4" borderId="71" xfId="6" applyNumberFormat="1" applyFont="1" applyFill="1" applyBorder="1" applyAlignment="1">
      <alignment horizontal="center" vertical="center" wrapText="1"/>
    </xf>
    <xf numFmtId="164" fontId="8" fillId="4" borderId="65" xfId="0" applyNumberFormat="1" applyFont="1" applyFill="1" applyBorder="1" applyAlignment="1">
      <alignment vertical="center"/>
    </xf>
    <xf numFmtId="164" fontId="8" fillId="4" borderId="64" xfId="0" applyNumberFormat="1" applyFont="1" applyFill="1" applyBorder="1" applyAlignment="1">
      <alignment vertical="center"/>
    </xf>
    <xf numFmtId="3" fontId="10" fillId="4" borderId="12" xfId="5" applyNumberFormat="1" applyFont="1" applyFill="1" applyBorder="1" applyAlignment="1">
      <alignment vertical="center"/>
    </xf>
    <xf numFmtId="164" fontId="8" fillId="4" borderId="74" xfId="0" applyNumberFormat="1" applyFont="1" applyFill="1" applyBorder="1" applyAlignment="1">
      <alignment vertical="center"/>
    </xf>
    <xf numFmtId="164" fontId="8" fillId="4" borderId="75" xfId="0" applyNumberFormat="1" applyFont="1" applyFill="1" applyBorder="1" applyAlignment="1">
      <alignment vertical="center"/>
    </xf>
    <xf numFmtId="164" fontId="8" fillId="4" borderId="76" xfId="0" applyNumberFormat="1" applyFont="1" applyFill="1" applyBorder="1" applyAlignment="1">
      <alignment vertical="center"/>
    </xf>
    <xf numFmtId="3" fontId="11" fillId="0" borderId="70" xfId="5" applyNumberFormat="1" applyFont="1" applyBorder="1" applyAlignment="1">
      <alignment wrapText="1"/>
    </xf>
    <xf numFmtId="164" fontId="9" fillId="0" borderId="26" xfId="0" applyNumberFormat="1" applyFont="1" applyBorder="1"/>
    <xf numFmtId="164" fontId="9" fillId="0" borderId="69" xfId="0" applyNumberFormat="1" applyFont="1" applyBorder="1"/>
    <xf numFmtId="3" fontId="9" fillId="0" borderId="70" xfId="0" applyNumberFormat="1" applyFont="1" applyBorder="1" applyAlignment="1">
      <alignment wrapText="1"/>
    </xf>
    <xf numFmtId="164" fontId="9" fillId="0" borderId="77" xfId="0" applyNumberFormat="1" applyFont="1" applyBorder="1"/>
    <xf numFmtId="164" fontId="9" fillId="0" borderId="78" xfId="0" applyNumberFormat="1" applyFont="1" applyBorder="1"/>
    <xf numFmtId="164" fontId="9" fillId="0" borderId="79" xfId="0" applyNumberFormat="1" applyFont="1" applyBorder="1"/>
    <xf numFmtId="3" fontId="11" fillId="0" borderId="71" xfId="5" applyNumberFormat="1" applyFont="1" applyBorder="1" applyAlignment="1">
      <alignment wrapText="1"/>
    </xf>
    <xf numFmtId="3" fontId="9" fillId="0" borderId="71" xfId="0" applyNumberFormat="1" applyFont="1" applyBorder="1" applyAlignment="1">
      <alignment wrapText="1"/>
    </xf>
    <xf numFmtId="164" fontId="9" fillId="0" borderId="80" xfId="0" applyNumberFormat="1" applyFont="1" applyBorder="1"/>
    <xf numFmtId="164" fontId="9" fillId="0" borderId="81" xfId="0" applyNumberFormat="1" applyFont="1" applyBorder="1"/>
    <xf numFmtId="164" fontId="9" fillId="0" borderId="82" xfId="0" applyNumberFormat="1" applyFont="1" applyBorder="1"/>
    <xf numFmtId="164" fontId="9" fillId="0" borderId="14" xfId="0" applyNumberFormat="1" applyFont="1" applyBorder="1"/>
    <xf numFmtId="164" fontId="9" fillId="0" borderId="81" xfId="0" applyNumberFormat="1" applyFont="1" applyBorder="1" applyAlignment="1">
      <alignment horizontal="right"/>
    </xf>
    <xf numFmtId="3" fontId="11" fillId="0" borderId="72" xfId="5" applyNumberFormat="1" applyFont="1" applyBorder="1" applyAlignment="1">
      <alignment wrapText="1"/>
    </xf>
    <xf numFmtId="3" fontId="9" fillId="0" borderId="72" xfId="0" applyNumberFormat="1" applyFont="1" applyBorder="1" applyAlignment="1">
      <alignment wrapText="1"/>
    </xf>
    <xf numFmtId="164" fontId="9" fillId="0" borderId="83" xfId="0" applyNumberFormat="1" applyFont="1" applyBorder="1"/>
    <xf numFmtId="164" fontId="9" fillId="0" borderId="84" xfId="0" applyNumberFormat="1" applyFont="1" applyBorder="1"/>
    <xf numFmtId="164" fontId="9" fillId="0" borderId="85" xfId="0" applyNumberFormat="1" applyFont="1" applyBorder="1"/>
    <xf numFmtId="164" fontId="11" fillId="0" borderId="53" xfId="2" applyNumberFormat="1" applyFont="1" applyFill="1" applyBorder="1" applyAlignment="1" applyProtection="1"/>
    <xf numFmtId="3" fontId="10" fillId="4" borderId="86" xfId="6" applyNumberFormat="1" applyFont="1" applyFill="1" applyBorder="1" applyAlignment="1">
      <alignment horizontal="center" vertical="center" wrapText="1"/>
    </xf>
    <xf numFmtId="3" fontId="10" fillId="4" borderId="65" xfId="5" applyNumberFormat="1" applyFont="1" applyFill="1" applyBorder="1" applyAlignment="1">
      <alignment vertical="center"/>
    </xf>
    <xf numFmtId="164" fontId="9" fillId="0" borderId="14" xfId="0" applyNumberFormat="1" applyFont="1" applyBorder="1" applyAlignment="1"/>
    <xf numFmtId="164" fontId="9" fillId="0" borderId="53" xfId="0" applyNumberFormat="1" applyFont="1" applyBorder="1" applyAlignment="1"/>
    <xf numFmtId="164" fontId="8" fillId="4" borderId="87" xfId="0" applyNumberFormat="1" applyFont="1" applyFill="1" applyBorder="1" applyAlignment="1">
      <alignment vertical="center"/>
    </xf>
    <xf numFmtId="164" fontId="9" fillId="2" borderId="87" xfId="0" applyNumberFormat="1" applyFont="1" applyFill="1" applyBorder="1"/>
    <xf numFmtId="164" fontId="9" fillId="2" borderId="15" xfId="0" applyNumberFormat="1" applyFont="1" applyFill="1" applyBorder="1"/>
    <xf numFmtId="164" fontId="9" fillId="2" borderId="22" xfId="0" applyNumberFormat="1" applyFont="1" applyFill="1" applyBorder="1"/>
    <xf numFmtId="3" fontId="13" fillId="2" borderId="0" xfId="0" applyNumberFormat="1" applyFont="1" applyFill="1" applyBorder="1"/>
    <xf numFmtId="3" fontId="9" fillId="2" borderId="0" xfId="0" applyNumberFormat="1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3" fontId="10" fillId="0" borderId="13" xfId="5" applyNumberFormat="1" applyFont="1" applyBorder="1" applyAlignment="1">
      <alignment horizontal="left" vertical="top"/>
    </xf>
    <xf numFmtId="3" fontId="10" fillId="0" borderId="13" xfId="7" applyNumberFormat="1" applyFont="1" applyBorder="1" applyAlignment="1">
      <alignment horizontal="right" vertical="top"/>
    </xf>
    <xf numFmtId="3" fontId="11" fillId="0" borderId="14" xfId="5" applyNumberFormat="1" applyFont="1" applyBorder="1" applyAlignment="1">
      <alignment horizontal="left" vertical="top" indent="2"/>
    </xf>
    <xf numFmtId="3" fontId="10" fillId="0" borderId="14" xfId="5" applyNumberFormat="1" applyFont="1" applyBorder="1" applyAlignment="1">
      <alignment horizontal="left" vertical="top"/>
    </xf>
    <xf numFmtId="3" fontId="10" fillId="0" borderId="14" xfId="5" applyNumberFormat="1" applyFont="1" applyBorder="1" applyAlignment="1">
      <alignment horizontal="right" vertical="top"/>
    </xf>
    <xf numFmtId="3" fontId="11" fillId="0" borderId="14" xfId="5" applyNumberFormat="1" applyFont="1" applyBorder="1" applyAlignment="1">
      <alignment horizontal="right" vertical="top"/>
    </xf>
    <xf numFmtId="3" fontId="10" fillId="0" borderId="14" xfId="7" applyNumberFormat="1" applyFont="1" applyBorder="1" applyAlignment="1">
      <alignment horizontal="right" vertical="top"/>
    </xf>
    <xf numFmtId="3" fontId="11" fillId="0" borderId="53" xfId="5" applyNumberFormat="1" applyFont="1" applyBorder="1" applyAlignment="1">
      <alignment horizontal="left" vertical="top" indent="2"/>
    </xf>
    <xf numFmtId="3" fontId="11" fillId="0" borderId="53" xfId="7" applyNumberFormat="1" applyFont="1" applyBorder="1" applyAlignment="1">
      <alignment horizontal="right" vertical="top"/>
    </xf>
    <xf numFmtId="3" fontId="10" fillId="0" borderId="13" xfId="5" applyNumberFormat="1" applyFont="1" applyBorder="1" applyAlignment="1">
      <alignment vertical="top" wrapText="1"/>
    </xf>
    <xf numFmtId="168" fontId="8" fillId="0" borderId="13" xfId="0" applyNumberFormat="1" applyFont="1" applyBorder="1"/>
    <xf numFmtId="3" fontId="11" fillId="0" borderId="14" xfId="5" applyNumberFormat="1" applyFont="1" applyBorder="1" applyAlignment="1">
      <alignment horizontal="left" vertical="top" wrapText="1" indent="2"/>
    </xf>
    <xf numFmtId="168" fontId="9" fillId="0" borderId="14" xfId="0" applyNumberFormat="1" applyFont="1" applyBorder="1"/>
    <xf numFmtId="3" fontId="10" fillId="0" borderId="14" xfId="5" applyNumberFormat="1" applyFont="1" applyBorder="1" applyAlignment="1">
      <alignment vertical="top" wrapText="1"/>
    </xf>
    <xf numFmtId="168" fontId="8" fillId="0" borderId="14" xfId="0" applyNumberFormat="1" applyFont="1" applyBorder="1"/>
    <xf numFmtId="3" fontId="10" fillId="0" borderId="26" xfId="5" applyNumberFormat="1" applyFont="1" applyBorder="1" applyAlignment="1">
      <alignment vertical="top" wrapText="1"/>
    </xf>
    <xf numFmtId="168" fontId="8" fillId="0" borderId="26" xfId="0" applyNumberFormat="1" applyFont="1" applyBorder="1"/>
    <xf numFmtId="0" fontId="8" fillId="4" borderId="6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3" fontId="10" fillId="4" borderId="67" xfId="0" applyNumberFormat="1" applyFont="1" applyFill="1" applyBorder="1" applyAlignment="1">
      <alignment vertical="center"/>
    </xf>
    <xf numFmtId="3" fontId="9" fillId="0" borderId="14" xfId="0" applyNumberFormat="1" applyFont="1" applyBorder="1" applyAlignment="1">
      <alignment horizontal="left" wrapText="1" indent="1"/>
    </xf>
    <xf numFmtId="3" fontId="11" fillId="0" borderId="14" xfId="0" applyNumberFormat="1" applyFont="1" applyBorder="1" applyAlignment="1"/>
    <xf numFmtId="3" fontId="11" fillId="0" borderId="67" xfId="0" applyNumberFormat="1" applyFont="1" applyBorder="1" applyAlignment="1"/>
    <xf numFmtId="3" fontId="11" fillId="0" borderId="53" xfId="0" applyNumberFormat="1" applyFont="1" applyBorder="1" applyAlignment="1"/>
    <xf numFmtId="3" fontId="11" fillId="0" borderId="68" xfId="0" applyNumberFormat="1" applyFont="1" applyBorder="1" applyAlignment="1"/>
    <xf numFmtId="0" fontId="8" fillId="4" borderId="67" xfId="0" applyFont="1" applyFill="1" applyBorder="1" applyAlignment="1">
      <alignment horizontal="center" vertical="center" wrapText="1"/>
    </xf>
    <xf numFmtId="3" fontId="10" fillId="4" borderId="26" xfId="0" applyNumberFormat="1" applyFont="1" applyFill="1" applyBorder="1" applyAlignment="1">
      <alignment vertical="center"/>
    </xf>
    <xf numFmtId="3" fontId="10" fillId="4" borderId="69" xfId="0" applyNumberFormat="1" applyFont="1" applyFill="1" applyBorder="1" applyAlignment="1">
      <alignment vertical="center"/>
    </xf>
    <xf numFmtId="3" fontId="9" fillId="0" borderId="53" xfId="0" applyNumberFormat="1" applyFont="1" applyBorder="1" applyAlignment="1">
      <alignment horizontal="left" wrapText="1" indent="1"/>
    </xf>
    <xf numFmtId="0" fontId="8" fillId="4" borderId="14" xfId="0" applyFont="1" applyFill="1" applyBorder="1" applyAlignment="1">
      <alignment horizontal="left" vertical="center" wrapText="1"/>
    </xf>
    <xf numFmtId="3" fontId="9" fillId="0" borderId="53" xfId="0" applyNumberFormat="1" applyFont="1" applyBorder="1" applyAlignment="1"/>
    <xf numFmtId="3" fontId="9" fillId="0" borderId="68" xfId="0" applyNumberFormat="1" applyFont="1" applyBorder="1" applyAlignment="1"/>
    <xf numFmtId="164" fontId="10" fillId="4" borderId="13" xfId="0" applyNumberFormat="1" applyFont="1" applyFill="1" applyBorder="1" applyAlignment="1">
      <alignment vertical="center"/>
    </xf>
    <xf numFmtId="164" fontId="10" fillId="4" borderId="66" xfId="0" applyNumberFormat="1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164" fontId="10" fillId="4" borderId="14" xfId="0" applyNumberFormat="1" applyFont="1" applyFill="1" applyBorder="1" applyAlignment="1">
      <alignment vertical="center"/>
    </xf>
    <xf numFmtId="164" fontId="10" fillId="4" borderId="67" xfId="0" applyNumberFormat="1" applyFont="1" applyFill="1" applyBorder="1" applyAlignment="1">
      <alignment vertical="center"/>
    </xf>
    <xf numFmtId="164" fontId="11" fillId="2" borderId="14" xfId="0" applyNumberFormat="1" applyFont="1" applyFill="1" applyBorder="1" applyAlignment="1"/>
    <xf numFmtId="164" fontId="11" fillId="2" borderId="67" xfId="0" applyNumberFormat="1" applyFont="1" applyFill="1" applyBorder="1" applyAlignment="1"/>
    <xf numFmtId="164" fontId="11" fillId="2" borderId="53" xfId="0" applyNumberFormat="1" applyFont="1" applyFill="1" applyBorder="1" applyAlignment="1"/>
    <xf numFmtId="164" fontId="11" fillId="2" borderId="68" xfId="0" applyNumberFormat="1" applyFont="1" applyFill="1" applyBorder="1" applyAlignment="1"/>
    <xf numFmtId="164" fontId="10" fillId="4" borderId="26" xfId="0" applyNumberFormat="1" applyFont="1" applyFill="1" applyBorder="1" applyAlignment="1">
      <alignment vertical="center"/>
    </xf>
    <xf numFmtId="164" fontId="10" fillId="4" borderId="69" xfId="0" applyNumberFormat="1" applyFont="1" applyFill="1" applyBorder="1" applyAlignment="1">
      <alignment vertical="center"/>
    </xf>
    <xf numFmtId="164" fontId="11" fillId="4" borderId="26" xfId="0" applyNumberFormat="1" applyFont="1" applyFill="1" applyBorder="1" applyAlignment="1">
      <alignment vertical="center"/>
    </xf>
    <xf numFmtId="3" fontId="10" fillId="8" borderId="13" xfId="3" applyNumberFormat="1" applyFont="1" applyFill="1" applyBorder="1" applyAlignment="1">
      <alignment horizontal="center" vertical="center"/>
    </xf>
    <xf numFmtId="3" fontId="10" fillId="8" borderId="13" xfId="3" applyNumberFormat="1" applyFont="1" applyFill="1" applyBorder="1" applyAlignment="1">
      <alignment vertical="center"/>
    </xf>
    <xf numFmtId="3" fontId="8" fillId="8" borderId="13" xfId="0" applyNumberFormat="1" applyFont="1" applyFill="1" applyBorder="1" applyAlignment="1">
      <alignment vertical="center"/>
    </xf>
    <xf numFmtId="3" fontId="11" fillId="0" borderId="53" xfId="3" applyNumberFormat="1" applyFont="1" applyBorder="1" applyAlignment="1">
      <alignment horizontal="left" vertical="top" indent="1"/>
    </xf>
    <xf numFmtId="3" fontId="11" fillId="0" borderId="53" xfId="3" applyNumberFormat="1" applyFont="1" applyBorder="1" applyAlignment="1">
      <alignment vertical="top"/>
    </xf>
    <xf numFmtId="3" fontId="9" fillId="0" borderId="53" xfId="0" applyNumberFormat="1" applyFont="1" applyBorder="1" applyAlignment="1">
      <alignment vertical="top"/>
    </xf>
    <xf numFmtId="164" fontId="10" fillId="8" borderId="13" xfId="3" applyNumberFormat="1" applyFont="1" applyFill="1" applyBorder="1" applyAlignment="1">
      <alignment horizontal="center" vertical="center"/>
    </xf>
    <xf numFmtId="164" fontId="10" fillId="8" borderId="13" xfId="3" applyNumberFormat="1" applyFont="1" applyFill="1" applyBorder="1" applyAlignment="1">
      <alignment vertical="center"/>
    </xf>
    <xf numFmtId="164" fontId="8" fillId="8" borderId="13" xfId="0" applyNumberFormat="1" applyFont="1" applyFill="1" applyBorder="1" applyAlignment="1">
      <alignment vertical="center"/>
    </xf>
    <xf numFmtId="164" fontId="11" fillId="0" borderId="14" xfId="3" applyNumberFormat="1" applyFont="1" applyBorder="1" applyAlignment="1">
      <alignment vertical="top"/>
    </xf>
    <xf numFmtId="164" fontId="9" fillId="0" borderId="14" xfId="0" applyNumberFormat="1" applyFont="1" applyBorder="1" applyAlignment="1">
      <alignment vertical="top"/>
    </xf>
    <xf numFmtId="164" fontId="11" fillId="0" borderId="53" xfId="3" applyNumberFormat="1" applyFont="1" applyBorder="1" applyAlignment="1">
      <alignment vertical="top"/>
    </xf>
    <xf numFmtId="164" fontId="9" fillId="0" borderId="53" xfId="0" applyNumberFormat="1" applyFont="1" applyBorder="1" applyAlignment="1">
      <alignment vertical="top"/>
    </xf>
    <xf numFmtId="3" fontId="11" fillId="0" borderId="53" xfId="7" applyNumberFormat="1" applyFont="1" applyBorder="1" applyAlignment="1">
      <alignment horizontal="left" vertical="top" indent="1"/>
    </xf>
    <xf numFmtId="3" fontId="8" fillId="4" borderId="88" xfId="0" applyNumberFormat="1" applyFont="1" applyFill="1" applyBorder="1" applyAlignment="1">
      <alignment vertical="center" wrapText="1"/>
    </xf>
    <xf numFmtId="3" fontId="10" fillId="4" borderId="89" xfId="5" applyNumberFormat="1" applyFont="1" applyFill="1" applyBorder="1" applyAlignment="1">
      <alignment horizontal="right" vertical="center"/>
    </xf>
    <xf numFmtId="3" fontId="10" fillId="4" borderId="90" xfId="5" applyNumberFormat="1" applyFont="1" applyFill="1" applyBorder="1" applyAlignment="1">
      <alignment horizontal="right" vertical="center"/>
    </xf>
    <xf numFmtId="3" fontId="10" fillId="4" borderId="91" xfId="5" applyNumberFormat="1" applyFont="1" applyFill="1" applyBorder="1" applyAlignment="1">
      <alignment horizontal="right" vertical="center"/>
    </xf>
    <xf numFmtId="3" fontId="11" fillId="0" borderId="70" xfId="0" applyNumberFormat="1" applyFont="1" applyBorder="1" applyAlignment="1"/>
    <xf numFmtId="3" fontId="11" fillId="0" borderId="26" xfId="0" applyNumberFormat="1" applyFont="1" applyBorder="1" applyAlignment="1"/>
    <xf numFmtId="3" fontId="11" fillId="0" borderId="69" xfId="0" applyNumberFormat="1" applyFont="1" applyBorder="1" applyAlignment="1"/>
    <xf numFmtId="3" fontId="9" fillId="0" borderId="29" xfId="0" applyNumberFormat="1" applyFont="1" applyBorder="1" applyAlignment="1">
      <alignment horizontal="left" wrapText="1" indent="2"/>
    </xf>
    <xf numFmtId="3" fontId="11" fillId="0" borderId="28" xfId="0" applyNumberFormat="1" applyFont="1" applyBorder="1" applyAlignment="1"/>
    <xf numFmtId="3" fontId="11" fillId="0" borderId="29" xfId="0" applyNumberFormat="1" applyFont="1" applyBorder="1" applyAlignment="1"/>
    <xf numFmtId="3" fontId="11" fillId="0" borderId="31" xfId="0" applyNumberFormat="1" applyFont="1" applyBorder="1" applyAlignment="1"/>
    <xf numFmtId="3" fontId="9" fillId="0" borderId="14" xfId="0" applyNumberFormat="1" applyFont="1" applyBorder="1" applyAlignment="1">
      <alignment horizontal="left" wrapText="1" indent="2"/>
    </xf>
    <xf numFmtId="3" fontId="11" fillId="0" borderId="71" xfId="0" applyNumberFormat="1" applyFont="1" applyBorder="1" applyAlignment="1"/>
    <xf numFmtId="3" fontId="9" fillId="0" borderId="29" xfId="0" applyNumberFormat="1" applyFont="1" applyBorder="1" applyAlignment="1">
      <alignment wrapText="1"/>
    </xf>
    <xf numFmtId="3" fontId="11" fillId="0" borderId="72" xfId="0" applyNumberFormat="1" applyFont="1" applyBorder="1" applyAlignment="1"/>
    <xf numFmtId="3" fontId="10" fillId="4" borderId="93" xfId="5" applyNumberFormat="1" applyFont="1" applyFill="1" applyBorder="1" applyAlignment="1">
      <alignment horizontal="right" vertical="center"/>
    </xf>
    <xf numFmtId="3" fontId="8" fillId="4" borderId="94" xfId="0" applyNumberFormat="1" applyFont="1" applyFill="1" applyBorder="1" applyAlignment="1">
      <alignment vertical="center" wrapText="1"/>
    </xf>
    <xf numFmtId="3" fontId="10" fillId="4" borderId="95" xfId="5" applyNumberFormat="1" applyFont="1" applyFill="1" applyBorder="1" applyAlignment="1">
      <alignment horizontal="right" vertical="center"/>
    </xf>
    <xf numFmtId="3" fontId="10" fillId="4" borderId="96" xfId="5" applyNumberFormat="1" applyFont="1" applyFill="1" applyBorder="1" applyAlignment="1">
      <alignment horizontal="right" vertical="center"/>
    </xf>
    <xf numFmtId="3" fontId="10" fillId="4" borderId="97" xfId="5" applyNumberFormat="1" applyFont="1" applyFill="1" applyBorder="1" applyAlignment="1">
      <alignment horizontal="right" vertical="center"/>
    </xf>
    <xf numFmtId="3" fontId="8" fillId="4" borderId="98" xfId="0" applyNumberFormat="1" applyFont="1" applyFill="1" applyBorder="1" applyAlignment="1">
      <alignment vertical="center" wrapText="1"/>
    </xf>
    <xf numFmtId="3" fontId="10" fillId="4" borderId="99" xfId="5" applyNumberFormat="1" applyFont="1" applyFill="1" applyBorder="1" applyAlignment="1">
      <alignment horizontal="right" vertical="center"/>
    </xf>
    <xf numFmtId="3" fontId="10" fillId="4" borderId="100" xfId="5" applyNumberFormat="1" applyFont="1" applyFill="1" applyBorder="1" applyAlignment="1">
      <alignment horizontal="right" vertical="center"/>
    </xf>
    <xf numFmtId="3" fontId="10" fillId="4" borderId="101" xfId="5" applyNumberFormat="1" applyFont="1" applyFill="1" applyBorder="1" applyAlignment="1">
      <alignment horizontal="right" vertical="center"/>
    </xf>
    <xf numFmtId="3" fontId="8" fillId="4" borderId="102" xfId="0" applyNumberFormat="1" applyFont="1" applyFill="1" applyBorder="1" applyAlignment="1">
      <alignment horizontal="center" vertical="center" wrapText="1"/>
    </xf>
    <xf numFmtId="164" fontId="10" fillId="4" borderId="92" xfId="0" applyNumberFormat="1" applyFont="1" applyFill="1" applyBorder="1" applyAlignment="1">
      <alignment vertical="center"/>
    </xf>
    <xf numFmtId="164" fontId="10" fillId="4" borderId="73" xfId="0" applyNumberFormat="1" applyFont="1" applyFill="1" applyBorder="1" applyAlignment="1">
      <alignment vertical="center"/>
    </xf>
    <xf numFmtId="3" fontId="8" fillId="4" borderId="102" xfId="0" applyNumberFormat="1" applyFont="1" applyFill="1" applyBorder="1" applyAlignment="1">
      <alignment horizontal="left" vertical="center" wrapText="1"/>
    </xf>
    <xf numFmtId="164" fontId="11" fillId="2" borderId="71" xfId="0" applyNumberFormat="1" applyFont="1" applyFill="1" applyBorder="1" applyAlignment="1"/>
    <xf numFmtId="164" fontId="11" fillId="2" borderId="103" xfId="0" applyNumberFormat="1" applyFont="1" applyFill="1" applyBorder="1" applyAlignment="1"/>
    <xf numFmtId="3" fontId="8" fillId="4" borderId="104" xfId="0" applyNumberFormat="1" applyFont="1" applyFill="1" applyBorder="1" applyAlignment="1">
      <alignment horizontal="left" vertical="center" wrapText="1"/>
    </xf>
    <xf numFmtId="164" fontId="10" fillId="4" borderId="41" xfId="0" applyNumberFormat="1" applyFont="1" applyFill="1" applyBorder="1" applyAlignment="1">
      <alignment vertical="center"/>
    </xf>
    <xf numFmtId="164" fontId="10" fillId="4" borderId="63" xfId="0" applyNumberFormat="1" applyFont="1" applyFill="1" applyBorder="1" applyAlignment="1">
      <alignment vertical="center"/>
    </xf>
    <xf numFmtId="164" fontId="10" fillId="4" borderId="105" xfId="0" applyNumberFormat="1" applyFont="1" applyFill="1" applyBorder="1" applyAlignment="1">
      <alignment vertical="center"/>
    </xf>
    <xf numFmtId="164" fontId="11" fillId="2" borderId="26" xfId="0" applyNumberFormat="1" applyFont="1" applyFill="1" applyBorder="1" applyAlignment="1"/>
    <xf numFmtId="164" fontId="11" fillId="2" borderId="70" xfId="0" applyNumberFormat="1" applyFont="1" applyFill="1" applyBorder="1" applyAlignment="1"/>
    <xf numFmtId="164" fontId="11" fillId="2" borderId="106" xfId="0" applyNumberFormat="1" applyFont="1" applyFill="1" applyBorder="1" applyAlignment="1"/>
    <xf numFmtId="164" fontId="11" fillId="2" borderId="72" xfId="0" applyNumberFormat="1" applyFont="1" applyFill="1" applyBorder="1" applyAlignment="1"/>
    <xf numFmtId="164" fontId="11" fillId="2" borderId="107" xfId="0" applyNumberFormat="1" applyFont="1" applyFill="1" applyBorder="1" applyAlignment="1"/>
    <xf numFmtId="164" fontId="11" fillId="2" borderId="21" xfId="0" applyNumberFormat="1" applyFont="1" applyFill="1" applyBorder="1" applyAlignment="1"/>
    <xf numFmtId="164" fontId="11" fillId="2" borderId="9" xfId="0" applyNumberFormat="1" applyFont="1" applyFill="1" applyBorder="1" applyAlignment="1"/>
    <xf numFmtId="164" fontId="11" fillId="2" borderId="15" xfId="0" applyNumberFormat="1" applyFont="1" applyFill="1" applyBorder="1" applyAlignment="1"/>
    <xf numFmtId="164" fontId="10" fillId="4" borderId="40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168" fontId="8" fillId="4" borderId="26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indent="2"/>
    </xf>
    <xf numFmtId="0" fontId="8" fillId="2" borderId="14" xfId="0" applyFont="1" applyFill="1" applyBorder="1" applyAlignment="1">
      <alignment horizontal="center" vertical="center"/>
    </xf>
    <xf numFmtId="168" fontId="8" fillId="2" borderId="14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indent="1"/>
    </xf>
    <xf numFmtId="0" fontId="0" fillId="0" borderId="0" xfId="0" applyBorder="1"/>
    <xf numFmtId="3" fontId="1" fillId="2" borderId="0" xfId="0" applyNumberFormat="1" applyFont="1" applyFill="1" applyBorder="1"/>
    <xf numFmtId="0" fontId="3" fillId="0" borderId="110" xfId="0" applyFont="1" applyBorder="1"/>
    <xf numFmtId="3" fontId="10" fillId="5" borderId="101" xfId="0" applyNumberFormat="1" applyFont="1" applyFill="1" applyBorder="1" applyAlignment="1">
      <alignment horizontal="center" vertical="center" wrapText="1"/>
    </xf>
    <xf numFmtId="1" fontId="8" fillId="5" borderId="101" xfId="0" applyNumberFormat="1" applyFont="1" applyFill="1" applyBorder="1" applyAlignment="1">
      <alignment horizontal="center" vertical="center"/>
    </xf>
    <xf numFmtId="1" fontId="8" fillId="5" borderId="111" xfId="0" applyNumberFormat="1" applyFont="1" applyFill="1" applyBorder="1" applyAlignment="1">
      <alignment horizontal="center" vertical="center"/>
    </xf>
    <xf numFmtId="3" fontId="10" fillId="4" borderId="55" xfId="0" applyNumberFormat="1" applyFont="1" applyFill="1" applyBorder="1" applyAlignment="1">
      <alignment horizontal="center" vertical="center" wrapText="1"/>
    </xf>
    <xf numFmtId="164" fontId="8" fillId="4" borderId="55" xfId="0" applyNumberFormat="1" applyFont="1" applyFill="1" applyBorder="1" applyAlignment="1">
      <alignment vertical="center"/>
    </xf>
    <xf numFmtId="3" fontId="11" fillId="2" borderId="55" xfId="0" applyNumberFormat="1" applyFont="1" applyFill="1" applyBorder="1" applyAlignment="1">
      <alignment horizontal="left" vertical="top" wrapText="1"/>
    </xf>
    <xf numFmtId="164" fontId="9" fillId="2" borderId="55" xfId="0" applyNumberFormat="1" applyFont="1" applyFill="1" applyBorder="1"/>
    <xf numFmtId="164" fontId="9" fillId="4" borderId="55" xfId="0" applyNumberFormat="1" applyFont="1" applyFill="1" applyBorder="1" applyAlignment="1">
      <alignment vertical="center"/>
    </xf>
    <xf numFmtId="3" fontId="11" fillId="2" borderId="15" xfId="0" applyNumberFormat="1" applyFont="1" applyFill="1" applyBorder="1" applyAlignment="1">
      <alignment horizontal="left" vertical="top" wrapText="1"/>
    </xf>
    <xf numFmtId="1" fontId="9" fillId="5" borderId="101" xfId="0" applyNumberFormat="1" applyFont="1" applyFill="1" applyBorder="1" applyAlignment="1">
      <alignment horizontal="center" vertical="center" wrapText="1"/>
    </xf>
    <xf numFmtId="3" fontId="8" fillId="0" borderId="55" xfId="0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wrapText="1"/>
    </xf>
    <xf numFmtId="3" fontId="8" fillId="0" borderId="87" xfId="0" applyNumberFormat="1" applyFont="1" applyBorder="1" applyAlignment="1">
      <alignment wrapText="1"/>
    </xf>
    <xf numFmtId="0" fontId="8" fillId="4" borderId="55" xfId="0" applyFont="1" applyFill="1" applyBorder="1" applyAlignment="1">
      <alignment wrapText="1"/>
    </xf>
    <xf numFmtId="3" fontId="8" fillId="4" borderId="55" xfId="0" applyNumberFormat="1" applyFont="1" applyFill="1" applyBorder="1" applyAlignment="1">
      <alignment wrapText="1"/>
    </xf>
    <xf numFmtId="3" fontId="8" fillId="4" borderId="87" xfId="0" applyNumberFormat="1" applyFont="1" applyFill="1" applyBorder="1" applyAlignment="1">
      <alignment wrapText="1"/>
    </xf>
    <xf numFmtId="3" fontId="9" fillId="2" borderId="26" xfId="0" applyNumberFormat="1" applyFont="1" applyFill="1" applyBorder="1" applyAlignment="1">
      <alignment horizontal="left" wrapText="1" indent="2"/>
    </xf>
    <xf numFmtId="3" fontId="9" fillId="2" borderId="69" xfId="0" applyNumberFormat="1" applyFont="1" applyFill="1" applyBorder="1" applyAlignment="1">
      <alignment wrapText="1"/>
    </xf>
    <xf numFmtId="3" fontId="9" fillId="2" borderId="29" xfId="0" applyNumberFormat="1" applyFont="1" applyFill="1" applyBorder="1" applyAlignment="1">
      <alignment horizontal="left" wrapText="1" indent="2"/>
    </xf>
    <xf numFmtId="3" fontId="9" fillId="2" borderId="14" xfId="0" applyNumberFormat="1" applyFont="1" applyFill="1" applyBorder="1" applyAlignment="1">
      <alignment horizontal="left" wrapText="1" indent="2"/>
    </xf>
    <xf numFmtId="3" fontId="9" fillId="2" borderId="67" xfId="0" applyNumberFormat="1" applyFont="1" applyFill="1" applyBorder="1" applyAlignment="1">
      <alignment wrapText="1"/>
    </xf>
    <xf numFmtId="3" fontId="9" fillId="0" borderId="69" xfId="0" applyNumberFormat="1" applyFont="1" applyBorder="1" applyAlignment="1">
      <alignment wrapText="1"/>
    </xf>
    <xf numFmtId="3" fontId="9" fillId="0" borderId="67" xfId="0" applyNumberFormat="1" applyFont="1" applyBorder="1" applyAlignment="1">
      <alignment wrapText="1"/>
    </xf>
    <xf numFmtId="3" fontId="9" fillId="0" borderId="53" xfId="0" applyNumberFormat="1" applyFont="1" applyBorder="1" applyAlignment="1">
      <alignment wrapText="1"/>
    </xf>
    <xf numFmtId="3" fontId="9" fillId="0" borderId="68" xfId="0" applyNumberFormat="1" applyFont="1" applyBorder="1" applyAlignment="1">
      <alignment wrapText="1"/>
    </xf>
    <xf numFmtId="0" fontId="8" fillId="5" borderId="109" xfId="0" applyFont="1" applyFill="1" applyBorder="1" applyAlignment="1">
      <alignment horizontal="center" vertical="center" wrapText="1"/>
    </xf>
    <xf numFmtId="168" fontId="9" fillId="2" borderId="0" xfId="0" applyNumberFormat="1" applyFont="1" applyFill="1"/>
    <xf numFmtId="0" fontId="1" fillId="0" borderId="0" xfId="12" applyFont="1" applyBorder="1" applyAlignment="1">
      <alignment vertical="center"/>
    </xf>
    <xf numFmtId="0" fontId="16" fillId="0" borderId="0" xfId="12" applyFont="1" applyBorder="1" applyAlignment="1">
      <alignment vertical="top"/>
    </xf>
    <xf numFmtId="0" fontId="1" fillId="0" borderId="0" xfId="12" applyBorder="1" applyAlignment="1">
      <alignment vertical="center"/>
    </xf>
    <xf numFmtId="0" fontId="16" fillId="0" borderId="0" xfId="12" applyFont="1" applyBorder="1" applyAlignment="1">
      <alignment horizontal="center"/>
    </xf>
    <xf numFmtId="0" fontId="16" fillId="0" borderId="0" xfId="12" applyFont="1" applyBorder="1" applyAlignment="1">
      <alignment horizontal="left" vertical="top"/>
    </xf>
    <xf numFmtId="165" fontId="16" fillId="0" borderId="0" xfId="12" applyNumberFormat="1" applyFont="1" applyBorder="1" applyAlignment="1">
      <alignment horizontal="right" vertical="top"/>
    </xf>
    <xf numFmtId="165" fontId="9" fillId="0" borderId="0" xfId="0" applyNumberFormat="1" applyFont="1"/>
    <xf numFmtId="164" fontId="9" fillId="2" borderId="0" xfId="0" applyNumberFormat="1" applyFont="1" applyFill="1"/>
    <xf numFmtId="168" fontId="9" fillId="0" borderId="0" xfId="0" applyNumberFormat="1" applyFont="1"/>
    <xf numFmtId="164" fontId="10" fillId="4" borderId="115" xfId="0" applyNumberFormat="1" applyFont="1" applyFill="1" applyBorder="1" applyAlignment="1">
      <alignment vertical="center"/>
    </xf>
    <xf numFmtId="164" fontId="10" fillId="4" borderId="101" xfId="0" applyNumberFormat="1" applyFont="1" applyFill="1" applyBorder="1" applyAlignment="1">
      <alignment vertical="center"/>
    </xf>
    <xf numFmtId="168" fontId="15" fillId="0" borderId="0" xfId="0" applyNumberFormat="1" applyFont="1" applyBorder="1"/>
    <xf numFmtId="168" fontId="0" fillId="0" borderId="0" xfId="0" applyNumberFormat="1" applyBorder="1"/>
    <xf numFmtId="0" fontId="17" fillId="0" borderId="14" xfId="5" applyFont="1" applyBorder="1" applyAlignment="1">
      <alignment horizontal="left" vertical="top"/>
    </xf>
    <xf numFmtId="3" fontId="17" fillId="0" borderId="14" xfId="7" applyNumberFormat="1" applyFont="1" applyBorder="1" applyAlignment="1">
      <alignment horizontal="right" vertical="top"/>
    </xf>
    <xf numFmtId="0" fontId="16" fillId="0" borderId="14" xfId="5" applyFont="1" applyBorder="1" applyAlignment="1">
      <alignment horizontal="left" vertical="top" indent="1"/>
    </xf>
    <xf numFmtId="3" fontId="16" fillId="0" borderId="14" xfId="7" applyNumberFormat="1" applyFont="1" applyBorder="1" applyAlignment="1">
      <alignment horizontal="right" vertical="top"/>
    </xf>
    <xf numFmtId="3" fontId="16" fillId="2" borderId="14" xfId="7" applyNumberFormat="1" applyFont="1" applyFill="1" applyBorder="1" applyAlignment="1">
      <alignment horizontal="right" vertical="top"/>
    </xf>
    <xf numFmtId="3" fontId="16" fillId="0" borderId="14" xfId="5" applyNumberFormat="1" applyFont="1" applyBorder="1" applyAlignment="1">
      <alignment horizontal="right" vertical="top"/>
    </xf>
    <xf numFmtId="0" fontId="17" fillId="0" borderId="14" xfId="5" applyFont="1" applyBorder="1" applyAlignment="1">
      <alignment vertical="top"/>
    </xf>
    <xf numFmtId="0" fontId="16" fillId="0" borderId="53" xfId="5" applyFont="1" applyBorder="1" applyAlignment="1">
      <alignment horizontal="left" vertical="top" indent="1"/>
    </xf>
    <xf numFmtId="3" fontId="16" fillId="0" borderId="53" xfId="7" applyNumberFormat="1" applyFont="1" applyBorder="1" applyAlignment="1">
      <alignment horizontal="right" vertical="top"/>
    </xf>
    <xf numFmtId="3" fontId="16" fillId="2" borderId="53" xfId="7" applyNumberFormat="1" applyFont="1" applyFill="1" applyBorder="1" applyAlignment="1">
      <alignment horizontal="right" vertical="top"/>
    </xf>
    <xf numFmtId="3" fontId="16" fillId="0" borderId="53" xfId="5" applyNumberFormat="1" applyFont="1" applyBorder="1" applyAlignment="1">
      <alignment horizontal="right" vertical="top"/>
    </xf>
    <xf numFmtId="0" fontId="17" fillId="0" borderId="26" xfId="5" applyFont="1" applyBorder="1" applyAlignment="1">
      <alignment vertical="top"/>
    </xf>
    <xf numFmtId="0" fontId="17" fillId="0" borderId="14" xfId="5" applyFont="1" applyBorder="1" applyAlignment="1">
      <alignment horizontal="center" vertical="top"/>
    </xf>
    <xf numFmtId="168" fontId="0" fillId="0" borderId="14" xfId="0" applyNumberFormat="1" applyBorder="1"/>
    <xf numFmtId="168" fontId="15" fillId="0" borderId="14" xfId="0" applyNumberFormat="1" applyFont="1" applyBorder="1"/>
    <xf numFmtId="168" fontId="0" fillId="0" borderId="53" xfId="0" applyNumberFormat="1" applyBorder="1"/>
    <xf numFmtId="168" fontId="15" fillId="0" borderId="26" xfId="0" applyNumberFormat="1" applyFont="1" applyBorder="1"/>
    <xf numFmtId="0" fontId="9" fillId="0" borderId="15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8" fillId="0" borderId="0" xfId="13" applyFont="1" applyBorder="1" applyAlignment="1">
      <alignment vertical="center"/>
    </xf>
    <xf numFmtId="0" fontId="19" fillId="0" borderId="0" xfId="13" applyFont="1" applyBorder="1" applyAlignment="1">
      <alignment vertical="top" wrapText="1"/>
    </xf>
    <xf numFmtId="1" fontId="9" fillId="5" borderId="117" xfId="0" applyNumberFormat="1" applyFont="1" applyFill="1" applyBorder="1" applyAlignment="1">
      <alignment horizontal="center" vertical="center" wrapText="1"/>
    </xf>
    <xf numFmtId="3" fontId="8" fillId="8" borderId="66" xfId="0" applyNumberFormat="1" applyFont="1" applyFill="1" applyBorder="1" applyAlignment="1">
      <alignment vertical="top"/>
    </xf>
    <xf numFmtId="3" fontId="9" fillId="0" borderId="67" xfId="0" applyNumberFormat="1" applyFont="1" applyBorder="1" applyAlignment="1">
      <alignment vertical="top"/>
    </xf>
    <xf numFmtId="3" fontId="8" fillId="8" borderId="67" xfId="0" applyNumberFormat="1" applyFont="1" applyFill="1" applyBorder="1" applyAlignment="1">
      <alignment vertical="top"/>
    </xf>
    <xf numFmtId="3" fontId="9" fillId="0" borderId="68" xfId="0" applyNumberFormat="1" applyFont="1" applyBorder="1" applyAlignment="1">
      <alignment vertical="top"/>
    </xf>
    <xf numFmtId="0" fontId="19" fillId="0" borderId="0" xfId="13" applyFont="1" applyBorder="1" applyAlignment="1">
      <alignment horizontal="left" vertical="top" wrapText="1"/>
    </xf>
    <xf numFmtId="165" fontId="19" fillId="0" borderId="0" xfId="13" applyNumberFormat="1" applyFont="1" applyBorder="1" applyAlignment="1">
      <alignment horizontal="right" vertical="top"/>
    </xf>
    <xf numFmtId="164" fontId="15" fillId="0" borderId="0" xfId="0" applyNumberFormat="1" applyFont="1" applyBorder="1" applyAlignment="1"/>
    <xf numFmtId="164" fontId="0" fillId="0" borderId="0" xfId="0" applyNumberFormat="1" applyFont="1" applyBorder="1" applyAlignment="1"/>
    <xf numFmtId="3" fontId="0" fillId="9" borderId="0" xfId="0" applyNumberFormat="1" applyFill="1" applyBorder="1" applyAlignment="1"/>
    <xf numFmtId="0" fontId="1" fillId="0" borderId="0" xfId="1" applyFont="1" applyFill="1" applyBorder="1" applyAlignment="1"/>
    <xf numFmtId="3" fontId="20" fillId="0" borderId="0" xfId="1" applyNumberFormat="1" applyFont="1" applyBorder="1" applyAlignment="1"/>
    <xf numFmtId="3" fontId="1" fillId="0" borderId="0" xfId="1" applyNumberFormat="1" applyFont="1" applyBorder="1" applyAlignment="1"/>
    <xf numFmtId="0" fontId="8" fillId="5" borderId="11" xfId="0" applyFont="1" applyFill="1" applyBorder="1" applyAlignment="1">
      <alignment horizontal="center" vertical="center"/>
    </xf>
    <xf numFmtId="0" fontId="8" fillId="5" borderId="109" xfId="0" applyFont="1" applyFill="1" applyBorder="1" applyAlignment="1">
      <alignment horizontal="center" vertical="center" wrapText="1"/>
    </xf>
    <xf numFmtId="0" fontId="11" fillId="5" borderId="101" xfId="5" applyFont="1" applyFill="1" applyBorder="1" applyAlignment="1">
      <alignment horizontal="center" wrapText="1"/>
    </xf>
    <xf numFmtId="1" fontId="9" fillId="0" borderId="0" xfId="0" quotePrefix="1" applyNumberFormat="1" applyFont="1"/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/>
    <xf numFmtId="0" fontId="0" fillId="0" borderId="120" xfId="0" applyNumberFormat="1" applyBorder="1"/>
    <xf numFmtId="1" fontId="8" fillId="5" borderId="101" xfId="0" applyNumberFormat="1" applyFont="1" applyFill="1" applyBorder="1" applyAlignment="1">
      <alignment horizontal="center" vertical="center" wrapText="1"/>
    </xf>
    <xf numFmtId="3" fontId="8" fillId="4" borderId="124" xfId="0" applyNumberFormat="1" applyFont="1" applyFill="1" applyBorder="1" applyAlignment="1">
      <alignment horizontal="center" vertical="center" wrapText="1"/>
    </xf>
    <xf numFmtId="3" fontId="10" fillId="4" borderId="57" xfId="5" applyNumberFormat="1" applyFont="1" applyFill="1" applyBorder="1" applyAlignment="1">
      <alignment horizontal="right" vertical="center"/>
    </xf>
    <xf numFmtId="3" fontId="10" fillId="4" borderId="58" xfId="5" applyNumberFormat="1" applyFont="1" applyFill="1" applyBorder="1" applyAlignment="1">
      <alignment horizontal="right" vertical="center"/>
    </xf>
    <xf numFmtId="3" fontId="10" fillId="4" borderId="59" xfId="5" applyNumberFormat="1" applyFont="1" applyFill="1" applyBorder="1" applyAlignment="1">
      <alignment horizontal="right" vertical="center"/>
    </xf>
    <xf numFmtId="0" fontId="11" fillId="5" borderId="125" xfId="5" applyFont="1" applyFill="1" applyBorder="1" applyAlignment="1">
      <alignment horizontal="center" wrapText="1"/>
    </xf>
    <xf numFmtId="0" fontId="11" fillId="5" borderId="108" xfId="5" applyFont="1" applyFill="1" applyBorder="1" applyAlignment="1">
      <alignment horizontal="center" wrapText="1"/>
    </xf>
    <xf numFmtId="0" fontId="11" fillId="5" borderId="126" xfId="5" applyFont="1" applyFill="1" applyBorder="1" applyAlignment="1">
      <alignment horizontal="center" wrapText="1"/>
    </xf>
    <xf numFmtId="3" fontId="8" fillId="4" borderId="128" xfId="0" applyNumberFormat="1" applyFont="1" applyFill="1" applyBorder="1" applyAlignment="1">
      <alignment horizontal="center" vertical="center" wrapText="1"/>
    </xf>
    <xf numFmtId="3" fontId="10" fillId="4" borderId="129" xfId="5" applyNumberFormat="1" applyFont="1" applyFill="1" applyBorder="1" applyAlignment="1">
      <alignment horizontal="right" vertical="center"/>
    </xf>
    <xf numFmtId="3" fontId="10" fillId="4" borderId="130" xfId="5" applyNumberFormat="1" applyFont="1" applyFill="1" applyBorder="1" applyAlignment="1">
      <alignment horizontal="right" vertical="center"/>
    </xf>
    <xf numFmtId="3" fontId="10" fillId="4" borderId="131" xfId="5" applyNumberFormat="1" applyFont="1" applyFill="1" applyBorder="1" applyAlignment="1">
      <alignment horizontal="right" vertical="center"/>
    </xf>
    <xf numFmtId="3" fontId="8" fillId="4" borderId="132" xfId="0" applyNumberFormat="1" applyFont="1" applyFill="1" applyBorder="1" applyAlignment="1">
      <alignment horizontal="center" vertical="center" wrapText="1"/>
    </xf>
    <xf numFmtId="3" fontId="10" fillId="4" borderId="133" xfId="5" applyNumberFormat="1" applyFont="1" applyFill="1" applyBorder="1" applyAlignment="1">
      <alignment horizontal="right" vertical="center"/>
    </xf>
    <xf numFmtId="3" fontId="10" fillId="4" borderId="134" xfId="5" applyNumberFormat="1" applyFont="1" applyFill="1" applyBorder="1" applyAlignment="1">
      <alignment horizontal="right" vertical="center"/>
    </xf>
    <xf numFmtId="3" fontId="10" fillId="4" borderId="135" xfId="5" applyNumberFormat="1" applyFont="1" applyFill="1" applyBorder="1" applyAlignment="1">
      <alignment horizontal="right" vertical="center"/>
    </xf>
    <xf numFmtId="0" fontId="10" fillId="5" borderId="101" xfId="5" applyFont="1" applyFill="1" applyBorder="1" applyAlignment="1">
      <alignment horizontal="center" vertical="center" wrapText="1"/>
    </xf>
    <xf numFmtId="0" fontId="8" fillId="5" borderId="116" xfId="0" applyFont="1" applyFill="1" applyBorder="1" applyAlignment="1">
      <alignment horizontal="center" vertical="center" wrapText="1"/>
    </xf>
    <xf numFmtId="0" fontId="8" fillId="5" borderId="101" xfId="0" applyFont="1" applyFill="1" applyBorder="1" applyAlignment="1">
      <alignment horizontal="center" vertical="center" wrapText="1"/>
    </xf>
    <xf numFmtId="3" fontId="9" fillId="0" borderId="49" xfId="0" applyNumberFormat="1" applyFont="1" applyFill="1" applyBorder="1"/>
    <xf numFmtId="3" fontId="10" fillId="0" borderId="49" xfId="9" applyNumberFormat="1" applyFont="1" applyFill="1" applyBorder="1" applyAlignment="1">
      <alignment horizontal="right" vertical="top"/>
    </xf>
    <xf numFmtId="3" fontId="9" fillId="0" borderId="14" xfId="8" applyNumberFormat="1" applyFont="1" applyBorder="1"/>
    <xf numFmtId="3" fontId="9" fillId="0" borderId="14" xfId="0" applyNumberFormat="1" applyFont="1" applyBorder="1"/>
    <xf numFmtId="3" fontId="11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164" fontId="12" fillId="2" borderId="0" xfId="0" applyNumberFormat="1" applyFont="1" applyFill="1" applyBorder="1" applyAlignment="1"/>
    <xf numFmtId="164" fontId="13" fillId="2" borderId="45" xfId="0" applyNumberFormat="1" applyFont="1" applyFill="1" applyBorder="1" applyAlignment="1"/>
    <xf numFmtId="164" fontId="13" fillId="2" borderId="69" xfId="0" applyNumberFormat="1" applyFont="1" applyFill="1" applyBorder="1" applyAlignment="1"/>
    <xf numFmtId="164" fontId="13" fillId="2" borderId="15" xfId="0" applyNumberFormat="1" applyFont="1" applyFill="1" applyBorder="1" applyAlignment="1"/>
    <xf numFmtId="164" fontId="13" fillId="2" borderId="22" xfId="0" applyNumberFormat="1" applyFont="1" applyFill="1" applyBorder="1" applyAlignment="1"/>
    <xf numFmtId="164" fontId="13" fillId="2" borderId="53" xfId="0" applyNumberFormat="1" applyFont="1" applyFill="1" applyBorder="1" applyAlignment="1"/>
    <xf numFmtId="3" fontId="8" fillId="4" borderId="26" xfId="0" applyNumberFormat="1" applyFont="1" applyFill="1" applyBorder="1" applyAlignment="1">
      <alignment horizontal="center" vertical="center" wrapText="1"/>
    </xf>
    <xf numFmtId="164" fontId="12" fillId="4" borderId="26" xfId="0" applyNumberFormat="1" applyFont="1" applyFill="1" applyBorder="1" applyAlignment="1">
      <alignment vertical="center"/>
    </xf>
    <xf numFmtId="1" fontId="11" fillId="5" borderId="10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3" fontId="9" fillId="0" borderId="101" xfId="0" applyNumberFormat="1" applyFont="1" applyBorder="1" applyAlignment="1">
      <alignment horizontal="left" wrapText="1" indent="2"/>
    </xf>
    <xf numFmtId="164" fontId="9" fillId="0" borderId="101" xfId="0" applyNumberFormat="1" applyFont="1" applyBorder="1" applyAlignment="1">
      <alignment wrapText="1"/>
    </xf>
    <xf numFmtId="164" fontId="8" fillId="4" borderId="10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8" fillId="5" borderId="101" xfId="0" applyFont="1" applyFill="1" applyBorder="1" applyAlignment="1">
      <alignment horizontal="center" vertical="center"/>
    </xf>
    <xf numFmtId="0" fontId="8" fillId="14" borderId="101" xfId="0" applyFont="1" applyFill="1" applyBorder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164" fontId="9" fillId="0" borderId="0" xfId="0" applyNumberFormat="1" applyFont="1"/>
    <xf numFmtId="164" fontId="9" fillId="0" borderId="0" xfId="0" quotePrefix="1" applyNumberFormat="1" applyFont="1"/>
    <xf numFmtId="0" fontId="11" fillId="5" borderId="136" xfId="5" applyFont="1" applyFill="1" applyBorder="1" applyAlignment="1">
      <alignment horizontal="center" wrapText="1"/>
    </xf>
    <xf numFmtId="0" fontId="11" fillId="5" borderId="137" xfId="5" applyFont="1" applyFill="1" applyBorder="1" applyAlignment="1">
      <alignment horizontal="center" wrapText="1"/>
    </xf>
    <xf numFmtId="0" fontId="11" fillId="5" borderId="101" xfId="5" applyNumberFormat="1" applyFont="1" applyFill="1" applyBorder="1" applyAlignment="1">
      <alignment horizontal="center" vertical="center"/>
    </xf>
    <xf numFmtId="3" fontId="10" fillId="4" borderId="101" xfId="5" applyNumberFormat="1" applyFont="1" applyFill="1" applyBorder="1" applyAlignment="1">
      <alignment vertical="center"/>
    </xf>
    <xf numFmtId="3" fontId="11" fillId="0" borderId="101" xfId="5" applyNumberFormat="1" applyFont="1" applyBorder="1" applyAlignment="1">
      <alignment vertical="top"/>
    </xf>
    <xf numFmtId="3" fontId="11" fillId="2" borderId="101" xfId="5" applyNumberFormat="1" applyFont="1" applyFill="1" applyBorder="1" applyAlignment="1">
      <alignment vertical="top"/>
    </xf>
    <xf numFmtId="0" fontId="11" fillId="5" borderId="101" xfId="7" applyFont="1" applyFill="1" applyBorder="1" applyAlignment="1">
      <alignment horizontal="center" vertical="center" wrapText="1"/>
    </xf>
    <xf numFmtId="164" fontId="10" fillId="4" borderId="101" xfId="7" applyNumberFormat="1" applyFont="1" applyFill="1" applyBorder="1" applyAlignment="1">
      <alignment vertical="center"/>
    </xf>
    <xf numFmtId="164" fontId="10" fillId="4" borderId="121" xfId="7" applyNumberFormat="1" applyFont="1" applyFill="1" applyBorder="1" applyAlignment="1">
      <alignment vertical="center"/>
    </xf>
    <xf numFmtId="164" fontId="11" fillId="0" borderId="14" xfId="7" applyNumberFormat="1" applyFont="1" applyBorder="1" applyAlignment="1"/>
    <xf numFmtId="164" fontId="11" fillId="0" borderId="101" xfId="7" applyNumberFormat="1" applyFont="1" applyBorder="1" applyAlignment="1">
      <alignment vertical="top"/>
    </xf>
    <xf numFmtId="164" fontId="11" fillId="0" borderId="121" xfId="7" applyNumberFormat="1" applyFont="1" applyBorder="1" applyAlignment="1">
      <alignment vertical="top"/>
    </xf>
    <xf numFmtId="164" fontId="11" fillId="0" borderId="101" xfId="7" applyNumberFormat="1" applyFont="1" applyBorder="1" applyAlignment="1">
      <alignment horizontal="right" vertical="top"/>
    </xf>
    <xf numFmtId="164" fontId="11" fillId="0" borderId="121" xfId="7" applyNumberFormat="1" applyFont="1" applyBorder="1" applyAlignment="1">
      <alignment horizontal="right" vertical="top"/>
    </xf>
    <xf numFmtId="0" fontId="11" fillId="5" borderId="101" xfId="0" applyNumberFormat="1" applyFont="1" applyFill="1" applyBorder="1" applyAlignment="1">
      <alignment horizontal="center" vertical="center"/>
    </xf>
    <xf numFmtId="3" fontId="10" fillId="4" borderId="101" xfId="0" applyNumberFormat="1" applyFont="1" applyFill="1" applyBorder="1" applyAlignment="1">
      <alignment vertical="center"/>
    </xf>
    <xf numFmtId="3" fontId="11" fillId="0" borderId="101" xfId="0" applyNumberFormat="1" applyFont="1" applyBorder="1" applyAlignment="1">
      <alignment horizontal="left" vertical="top" indent="2"/>
    </xf>
    <xf numFmtId="3" fontId="11" fillId="0" borderId="101" xfId="0" applyNumberFormat="1" applyFont="1" applyBorder="1" applyAlignment="1">
      <alignment vertical="top"/>
    </xf>
    <xf numFmtId="164" fontId="11" fillId="0" borderId="101" xfId="0" applyNumberFormat="1" applyFont="1" applyBorder="1" applyAlignment="1">
      <alignment vertical="top"/>
    </xf>
    <xf numFmtId="1" fontId="11" fillId="5" borderId="121" xfId="0" applyNumberFormat="1" applyFont="1" applyFill="1" applyBorder="1" applyAlignment="1">
      <alignment horizontal="center" vertical="center" wrapText="1"/>
    </xf>
    <xf numFmtId="3" fontId="12" fillId="4" borderId="26" xfId="0" applyNumberFormat="1" applyFont="1" applyFill="1" applyBorder="1" applyAlignment="1">
      <alignment vertical="center"/>
    </xf>
    <xf numFmtId="3" fontId="13" fillId="0" borderId="32" xfId="0" applyNumberFormat="1" applyFont="1" applyBorder="1" applyAlignment="1">
      <alignment horizontal="left" wrapText="1" indent="2"/>
    </xf>
    <xf numFmtId="3" fontId="11" fillId="0" borderId="14" xfId="0" applyNumberFormat="1" applyFont="1" applyBorder="1" applyAlignment="1">
      <alignment wrapText="1"/>
    </xf>
    <xf numFmtId="3" fontId="11" fillId="2" borderId="14" xfId="0" applyNumberFormat="1" applyFont="1" applyFill="1" applyBorder="1" applyAlignment="1">
      <alignment wrapText="1"/>
    </xf>
    <xf numFmtId="3" fontId="13" fillId="0" borderId="14" xfId="0" applyNumberFormat="1" applyFont="1" applyBorder="1" applyAlignment="1">
      <alignment wrapText="1"/>
    </xf>
    <xf numFmtId="0" fontId="8" fillId="4" borderId="101" xfId="0" applyFont="1" applyFill="1" applyBorder="1" applyAlignment="1">
      <alignment horizontal="center" vertical="center" wrapText="1"/>
    </xf>
    <xf numFmtId="164" fontId="9" fillId="0" borderId="14" xfId="0" applyNumberFormat="1" applyFont="1" applyBorder="1" applyAlignment="1">
      <alignment wrapText="1"/>
    </xf>
    <xf numFmtId="164" fontId="9" fillId="0" borderId="29" xfId="0" applyNumberFormat="1" applyFont="1" applyBorder="1" applyAlignment="1">
      <alignment wrapText="1"/>
    </xf>
    <xf numFmtId="168" fontId="0" fillId="0" borderId="0" xfId="0" applyNumberFormat="1"/>
    <xf numFmtId="0" fontId="9" fillId="7" borderId="101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center"/>
    </xf>
    <xf numFmtId="164" fontId="9" fillId="2" borderId="53" xfId="0" applyNumberFormat="1" applyFont="1" applyFill="1" applyBorder="1" applyAlignment="1">
      <alignment vertical="top"/>
    </xf>
    <xf numFmtId="1" fontId="9" fillId="5" borderId="121" xfId="0" applyNumberFormat="1" applyFont="1" applyFill="1" applyBorder="1" applyAlignment="1">
      <alignment horizontal="center" vertical="center" wrapText="1"/>
    </xf>
    <xf numFmtId="1" fontId="8" fillId="5" borderId="138" xfId="0" applyNumberFormat="1" applyFont="1" applyFill="1" applyBorder="1" applyAlignment="1">
      <alignment horizontal="center" vertical="center" wrapText="1"/>
    </xf>
    <xf numFmtId="3" fontId="10" fillId="2" borderId="0" xfId="5" applyNumberFormat="1" applyFont="1" applyFill="1" applyBorder="1" applyAlignment="1">
      <alignment horizontal="right" vertical="center"/>
    </xf>
    <xf numFmtId="0" fontId="11" fillId="5" borderId="142" xfId="5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3" fontId="0" fillId="2" borderId="141" xfId="0" applyNumberFormat="1" applyFill="1" applyBorder="1" applyAlignment="1"/>
    <xf numFmtId="0" fontId="1" fillId="0" borderId="0" xfId="14" applyFont="1" applyBorder="1" applyAlignment="1">
      <alignment vertical="center"/>
    </xf>
    <xf numFmtId="0" fontId="16" fillId="0" borderId="0" xfId="14" applyFont="1" applyBorder="1" applyAlignment="1">
      <alignment vertical="top" wrapText="1"/>
    </xf>
    <xf numFmtId="0" fontId="1" fillId="0" borderId="0" xfId="14" applyBorder="1" applyAlignment="1">
      <alignment vertical="center" wrapText="1"/>
    </xf>
    <xf numFmtId="0" fontId="16" fillId="0" borderId="0" xfId="14" applyFont="1" applyBorder="1" applyAlignment="1">
      <alignment wrapText="1"/>
    </xf>
    <xf numFmtId="0" fontId="1" fillId="0" borderId="0" xfId="14" applyBorder="1"/>
    <xf numFmtId="0" fontId="16" fillId="0" borderId="0" xfId="14" applyFont="1" applyBorder="1" applyAlignment="1">
      <alignment horizontal="center" wrapText="1"/>
    </xf>
    <xf numFmtId="0" fontId="16" fillId="0" borderId="0" xfId="14" applyFont="1" applyBorder="1" applyAlignment="1">
      <alignment horizontal="left" vertical="top" wrapText="1"/>
    </xf>
    <xf numFmtId="165" fontId="16" fillId="0" borderId="0" xfId="14" applyNumberFormat="1" applyFont="1" applyBorder="1" applyAlignment="1">
      <alignment horizontal="right" vertical="top"/>
    </xf>
    <xf numFmtId="0" fontId="8" fillId="0" borderId="0" xfId="0" applyFont="1" applyBorder="1"/>
    <xf numFmtId="0" fontId="9" fillId="0" borderId="0" xfId="0" applyFont="1" applyBorder="1" applyAlignment="1">
      <alignment horizontal="right" wrapText="1"/>
    </xf>
    <xf numFmtId="0" fontId="16" fillId="0" borderId="0" xfId="15" applyFont="1" applyBorder="1" applyAlignment="1">
      <alignment horizontal="left" vertical="top" wrapText="1"/>
    </xf>
    <xf numFmtId="0" fontId="1" fillId="0" borderId="0" xfId="16" applyBorder="1" applyAlignment="1">
      <alignment vertical="center" wrapText="1"/>
    </xf>
    <xf numFmtId="0" fontId="1" fillId="0" borderId="0" xfId="16" applyFont="1" applyBorder="1" applyAlignment="1">
      <alignment vertical="center"/>
    </xf>
    <xf numFmtId="0" fontId="16" fillId="0" borderId="0" xfId="16" applyFont="1" applyBorder="1" applyAlignment="1">
      <alignment wrapText="1"/>
    </xf>
    <xf numFmtId="0" fontId="16" fillId="0" borderId="0" xfId="16" applyFont="1" applyBorder="1" applyAlignment="1">
      <alignment horizontal="center" wrapText="1"/>
    </xf>
    <xf numFmtId="0" fontId="16" fillId="0" borderId="0" xfId="16" applyFont="1" applyBorder="1" applyAlignment="1">
      <alignment vertical="top" wrapText="1"/>
    </xf>
    <xf numFmtId="0" fontId="16" fillId="0" borderId="0" xfId="16" applyFont="1" applyBorder="1" applyAlignment="1">
      <alignment horizontal="left" vertical="top" wrapText="1"/>
    </xf>
    <xf numFmtId="165" fontId="16" fillId="0" borderId="0" xfId="16" applyNumberFormat="1" applyFont="1" applyBorder="1" applyAlignment="1">
      <alignment horizontal="right" vertical="top"/>
    </xf>
    <xf numFmtId="0" fontId="12" fillId="5" borderId="10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1" xfId="0" applyFont="1" applyFill="1" applyBorder="1" applyAlignment="1">
      <alignment horizontal="center" vertical="center"/>
    </xf>
    <xf numFmtId="0" fontId="8" fillId="14" borderId="101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3" fontId="11" fillId="0" borderId="0" xfId="5" applyNumberFormat="1" applyFont="1" applyBorder="1" applyAlignment="1">
      <alignment horizontal="right"/>
    </xf>
    <xf numFmtId="3" fontId="10" fillId="4" borderId="15" xfId="5" applyNumberFormat="1" applyFont="1" applyFill="1" applyBorder="1" applyAlignment="1">
      <alignment vertical="center"/>
    </xf>
    <xf numFmtId="164" fontId="10" fillId="4" borderId="15" xfId="7" applyNumberFormat="1" applyFont="1" applyFill="1" applyBorder="1" applyAlignment="1">
      <alignment vertical="center"/>
    </xf>
    <xf numFmtId="164" fontId="10" fillId="4" borderId="145" xfId="7" applyNumberFormat="1" applyFont="1" applyFill="1" applyBorder="1" applyAlignment="1">
      <alignment vertical="center"/>
    </xf>
    <xf numFmtId="3" fontId="10" fillId="4" borderId="15" xfId="0" applyNumberFormat="1" applyFont="1" applyFill="1" applyBorder="1" applyAlignment="1">
      <alignment vertical="center"/>
    </xf>
    <xf numFmtId="3" fontId="10" fillId="0" borderId="15" xfId="0" applyNumberFormat="1" applyFont="1" applyBorder="1" applyAlignment="1">
      <alignment vertical="top"/>
    </xf>
    <xf numFmtId="164" fontId="10" fillId="4" borderId="15" xfId="0" applyNumberFormat="1" applyFont="1" applyFill="1" applyBorder="1" applyAlignment="1">
      <alignment vertical="center"/>
    </xf>
    <xf numFmtId="0" fontId="11" fillId="5" borderId="136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09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/>
    <xf numFmtId="3" fontId="10" fillId="4" borderId="45" xfId="0" applyNumberFormat="1" applyFont="1" applyFill="1" applyBorder="1" applyAlignment="1">
      <alignment vertical="center"/>
    </xf>
    <xf numFmtId="1" fontId="8" fillId="5" borderId="145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vertical="center"/>
    </xf>
    <xf numFmtId="3" fontId="8" fillId="4" borderId="42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17" fillId="0" borderId="26" xfId="5" applyFont="1" applyBorder="1" applyAlignment="1">
      <alignment horizontal="left" vertical="top"/>
    </xf>
    <xf numFmtId="0" fontId="12" fillId="5" borderId="10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144" xfId="0" applyFont="1" applyFill="1" applyBorder="1"/>
    <xf numFmtId="3" fontId="9" fillId="0" borderId="144" xfId="0" applyNumberFormat="1" applyFont="1" applyFill="1" applyBorder="1"/>
    <xf numFmtId="3" fontId="10" fillId="2" borderId="14" xfId="7" applyNumberFormat="1" applyFont="1" applyFill="1" applyBorder="1" applyAlignment="1">
      <alignment horizontal="right" vertical="top"/>
    </xf>
    <xf numFmtId="3" fontId="11" fillId="2" borderId="14" xfId="7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0" fillId="0" borderId="0" xfId="0" applyNumberFormat="1" applyBorder="1"/>
    <xf numFmtId="0" fontId="0" fillId="4" borderId="0" xfId="0" applyFill="1"/>
    <xf numFmtId="0" fontId="0" fillId="0" borderId="136" xfId="0" applyBorder="1"/>
    <xf numFmtId="0" fontId="0" fillId="0" borderId="15" xfId="0" applyBorder="1"/>
    <xf numFmtId="0" fontId="23" fillId="0" borderId="0" xfId="0" applyFont="1" applyAlignment="1">
      <alignment wrapText="1"/>
    </xf>
    <xf numFmtId="0" fontId="8" fillId="5" borderId="109" xfId="0" applyFont="1" applyFill="1" applyBorder="1" applyAlignment="1">
      <alignment horizontal="center" vertical="center"/>
    </xf>
    <xf numFmtId="0" fontId="24" fillId="0" borderId="136" xfId="0" applyFont="1" applyBorder="1"/>
    <xf numFmtId="0" fontId="25" fillId="0" borderId="136" xfId="0" applyFont="1" applyBorder="1" applyAlignment="1">
      <alignment vertical="top" indent="1"/>
    </xf>
    <xf numFmtId="0" fontId="25" fillId="0" borderId="15" xfId="0" applyFont="1" applyBorder="1" applyAlignment="1">
      <alignment vertical="top" indent="1"/>
    </xf>
    <xf numFmtId="3" fontId="24" fillId="0" borderId="136" xfId="0" applyNumberFormat="1" applyFont="1" applyBorder="1"/>
    <xf numFmtId="3" fontId="0" fillId="0" borderId="136" xfId="0" applyNumberFormat="1" applyBorder="1"/>
    <xf numFmtId="3" fontId="24" fillId="0" borderId="15" xfId="0" applyNumberFormat="1" applyFont="1" applyBorder="1"/>
    <xf numFmtId="3" fontId="0" fillId="0" borderId="15" xfId="0" applyNumberFormat="1" applyBorder="1"/>
    <xf numFmtId="0" fontId="26" fillId="0" borderId="136" xfId="0" applyFont="1" applyBorder="1" applyAlignment="1">
      <alignment vertical="top" wrapText="1" indent="1"/>
    </xf>
    <xf numFmtId="3" fontId="27" fillId="0" borderId="136" xfId="0" applyNumberFormat="1" applyFont="1" applyBorder="1"/>
    <xf numFmtId="3" fontId="15" fillId="0" borderId="136" xfId="0" applyNumberFormat="1" applyFont="1" applyBorder="1"/>
    <xf numFmtId="0" fontId="15" fillId="0" borderId="136" xfId="0" applyFont="1" applyBorder="1"/>
    <xf numFmtId="0" fontId="15" fillId="0" borderId="0" xfId="0" applyFont="1"/>
    <xf numFmtId="0" fontId="26" fillId="0" borderId="136" xfId="0" applyFont="1" applyBorder="1" applyAlignment="1">
      <alignment vertical="top" indent="1"/>
    </xf>
    <xf numFmtId="0" fontId="27" fillId="0" borderId="136" xfId="0" applyFont="1" applyBorder="1"/>
    <xf numFmtId="3" fontId="0" fillId="0" borderId="136" xfId="0" applyNumberFormat="1" applyFont="1" applyBorder="1"/>
    <xf numFmtId="3" fontId="12" fillId="2" borderId="0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wrapText="1"/>
    </xf>
    <xf numFmtId="3" fontId="13" fillId="2" borderId="0" xfId="0" applyNumberFormat="1" applyFont="1" applyFill="1" applyBorder="1" applyAlignment="1">
      <alignment wrapText="1"/>
    </xf>
    <xf numFmtId="3" fontId="12" fillId="4" borderId="13" xfId="0" applyNumberFormat="1" applyFont="1" applyFill="1" applyBorder="1" applyAlignment="1">
      <alignment vertical="center"/>
    </xf>
    <xf numFmtId="3" fontId="12" fillId="4" borderId="14" xfId="0" applyNumberFormat="1" applyFont="1" applyFill="1" applyBorder="1" applyAlignment="1">
      <alignment vertical="center" wrapText="1"/>
    </xf>
    <xf numFmtId="3" fontId="13" fillId="2" borderId="14" xfId="0" applyNumberFormat="1" applyFont="1" applyFill="1" applyBorder="1" applyAlignment="1">
      <alignment wrapText="1"/>
    </xf>
    <xf numFmtId="0" fontId="14" fillId="0" borderId="0" xfId="17" applyFont="1" applyBorder="1" applyAlignment="1">
      <alignment vertical="center" wrapText="1"/>
    </xf>
    <xf numFmtId="0" fontId="1" fillId="0" borderId="0" xfId="17" applyFont="1" applyBorder="1" applyAlignment="1">
      <alignment vertical="center"/>
    </xf>
    <xf numFmtId="0" fontId="1" fillId="0" borderId="0" xfId="17" applyBorder="1"/>
    <xf numFmtId="0" fontId="1" fillId="0" borderId="0" xfId="17" applyBorder="1" applyAlignment="1">
      <alignment vertical="center" wrapText="1"/>
    </xf>
    <xf numFmtId="0" fontId="16" fillId="0" borderId="0" xfId="17" applyFont="1" applyBorder="1" applyAlignment="1">
      <alignment horizontal="center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Border="1" applyAlignment="1">
      <alignment horizontal="left" vertical="top" wrapText="1"/>
    </xf>
    <xf numFmtId="165" fontId="16" fillId="0" borderId="0" xfId="17" applyNumberFormat="1" applyFont="1" applyBorder="1" applyAlignment="1">
      <alignment horizontal="right" vertical="top"/>
    </xf>
    <xf numFmtId="169" fontId="16" fillId="0" borderId="0" xfId="17" applyNumberFormat="1" applyFont="1" applyBorder="1" applyAlignment="1">
      <alignment horizontal="right" vertical="top"/>
    </xf>
    <xf numFmtId="0" fontId="1" fillId="0" borderId="0" xfId="17" applyBorder="1" applyAlignment="1">
      <alignment horizontal="center" vertical="center"/>
    </xf>
    <xf numFmtId="0" fontId="1" fillId="0" borderId="0" xfId="18" applyFont="1" applyBorder="1" applyAlignment="1">
      <alignment vertical="center"/>
    </xf>
    <xf numFmtId="0" fontId="16" fillId="0" borderId="0" xfId="18" applyFont="1" applyBorder="1" applyAlignment="1">
      <alignment vertical="top"/>
    </xf>
    <xf numFmtId="165" fontId="16" fillId="0" borderId="148" xfId="18" applyNumberFormat="1" applyFont="1" applyBorder="1" applyAlignment="1">
      <alignment horizontal="right" vertical="top"/>
    </xf>
    <xf numFmtId="0" fontId="1" fillId="0" borderId="0" xfId="18" applyBorder="1" applyAlignment="1">
      <alignment vertical="center"/>
    </xf>
    <xf numFmtId="0" fontId="16" fillId="0" borderId="0" xfId="18" applyFont="1" applyBorder="1" applyAlignment="1">
      <alignment horizontal="center"/>
    </xf>
    <xf numFmtId="0" fontId="16" fillId="0" borderId="0" xfId="18" applyFont="1" applyBorder="1" applyAlignment="1">
      <alignment horizontal="left" vertical="top"/>
    </xf>
    <xf numFmtId="165" fontId="16" fillId="0" borderId="0" xfId="18" applyNumberFormat="1" applyFont="1" applyBorder="1" applyAlignment="1">
      <alignment horizontal="right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3" xfId="0" applyFont="1" applyFill="1" applyBorder="1" applyAlignment="1">
      <alignment horizontal="justify" vertical="top" wrapText="1"/>
    </xf>
    <xf numFmtId="0" fontId="5" fillId="4" borderId="4" xfId="0" applyFont="1" applyFill="1" applyBorder="1" applyAlignment="1">
      <alignment horizontal="justify" vertical="top" wrapText="1"/>
    </xf>
    <xf numFmtId="0" fontId="5" fillId="4" borderId="5" xfId="0" applyFont="1" applyFill="1" applyBorder="1" applyAlignment="1">
      <alignment horizontal="justify" vertical="top" wrapText="1"/>
    </xf>
    <xf numFmtId="0" fontId="21" fillId="15" borderId="14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8" fillId="5" borderId="15" xfId="0" applyFont="1" applyFill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/>
    </xf>
    <xf numFmtId="3" fontId="9" fillId="5" borderId="112" xfId="0" applyNumberFormat="1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horizontal="center" vertical="center" wrapText="1"/>
    </xf>
    <xf numFmtId="0" fontId="9" fillId="9" borderId="111" xfId="0" applyFont="1" applyFill="1" applyBorder="1" applyAlignment="1">
      <alignment horizontal="center" vertical="center" wrapText="1"/>
    </xf>
    <xf numFmtId="0" fontId="9" fillId="9" borderId="113" xfId="0" applyFont="1" applyFill="1" applyBorder="1" applyAlignment="1">
      <alignment horizontal="center" vertical="center" wrapText="1"/>
    </xf>
    <xf numFmtId="0" fontId="9" fillId="9" borderId="114" xfId="0" applyFont="1" applyFill="1" applyBorder="1" applyAlignment="1">
      <alignment horizontal="center" vertical="center" wrapText="1"/>
    </xf>
    <xf numFmtId="0" fontId="9" fillId="10" borderId="121" xfId="0" applyFont="1" applyFill="1" applyBorder="1" applyAlignment="1">
      <alignment horizontal="center" vertical="center" wrapText="1"/>
    </xf>
    <xf numFmtId="0" fontId="9" fillId="10" borderId="122" xfId="0" applyFont="1" applyFill="1" applyBorder="1" applyAlignment="1">
      <alignment horizontal="center" vertical="center" wrapText="1"/>
    </xf>
    <xf numFmtId="0" fontId="9" fillId="10" borderId="123" xfId="0" applyFont="1" applyFill="1" applyBorder="1" applyAlignment="1">
      <alignment horizontal="center" vertical="center" wrapText="1"/>
    </xf>
    <xf numFmtId="0" fontId="9" fillId="10" borderId="121" xfId="0" applyFont="1" applyFill="1" applyBorder="1" applyAlignment="1">
      <alignment horizontal="center" vertical="center"/>
    </xf>
    <xf numFmtId="0" fontId="9" fillId="10" borderId="122" xfId="0" applyFont="1" applyFill="1" applyBorder="1" applyAlignment="1">
      <alignment horizontal="center" vertical="center"/>
    </xf>
    <xf numFmtId="0" fontId="9" fillId="10" borderId="12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11" borderId="121" xfId="0" applyFont="1" applyFill="1" applyBorder="1" applyAlignment="1">
      <alignment horizontal="center" vertical="center"/>
    </xf>
    <xf numFmtId="0" fontId="9" fillId="11" borderId="122" xfId="0" applyFont="1" applyFill="1" applyBorder="1" applyAlignment="1">
      <alignment horizontal="center" vertical="center"/>
    </xf>
    <xf numFmtId="0" fontId="9" fillId="11" borderId="12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0" borderId="14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" fontId="12" fillId="5" borderId="10" xfId="7" applyNumberFormat="1" applyFont="1" applyFill="1" applyBorder="1" applyAlignment="1">
      <alignment horizontal="center" vertical="center" textRotation="90"/>
    </xf>
    <xf numFmtId="1" fontId="12" fillId="5" borderId="12" xfId="7" applyNumberFormat="1" applyFont="1" applyFill="1" applyBorder="1" applyAlignment="1">
      <alignment horizontal="center" vertical="center" textRotation="90"/>
    </xf>
    <xf numFmtId="1" fontId="12" fillId="5" borderId="15" xfId="7" applyNumberFormat="1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textRotation="90" wrapText="1"/>
    </xf>
    <xf numFmtId="0" fontId="8" fillId="12" borderId="12" xfId="0" applyFont="1" applyFill="1" applyBorder="1" applyAlignment="1">
      <alignment horizontal="center" vertical="center" textRotation="90" wrapText="1"/>
    </xf>
    <xf numFmtId="0" fontId="8" fillId="13" borderId="10" xfId="0" applyFont="1" applyFill="1" applyBorder="1" applyAlignment="1">
      <alignment horizontal="center" vertical="center" textRotation="90" wrapText="1"/>
    </xf>
    <xf numFmtId="0" fontId="8" fillId="13" borderId="12" xfId="0" applyFont="1" applyFill="1" applyBorder="1" applyAlignment="1">
      <alignment horizontal="center" vertical="center" textRotation="90" wrapText="1"/>
    </xf>
    <xf numFmtId="0" fontId="8" fillId="5" borderId="10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vertical="center" textRotation="90"/>
    </xf>
    <xf numFmtId="0" fontId="13" fillId="5" borderId="139" xfId="5" applyFont="1" applyFill="1" applyBorder="1" applyAlignment="1">
      <alignment horizontal="center" vertical="center" wrapText="1"/>
    </xf>
    <xf numFmtId="0" fontId="13" fillId="5" borderId="87" xfId="5" applyFont="1" applyFill="1" applyBorder="1" applyAlignment="1">
      <alignment horizontal="center" vertical="center" wrapText="1"/>
    </xf>
    <xf numFmtId="0" fontId="9" fillId="9" borderId="121" xfId="0" applyFont="1" applyFill="1" applyBorder="1" applyAlignment="1">
      <alignment horizontal="center" vertical="center" wrapText="1"/>
    </xf>
    <xf numFmtId="0" fontId="9" fillId="9" borderId="122" xfId="0" applyFont="1" applyFill="1" applyBorder="1" applyAlignment="1">
      <alignment horizontal="center" vertical="center" wrapText="1"/>
    </xf>
    <xf numFmtId="0" fontId="9" fillId="9" borderId="123" xfId="0" applyFont="1" applyFill="1" applyBorder="1" applyAlignment="1">
      <alignment horizontal="center" vertical="center" wrapText="1"/>
    </xf>
    <xf numFmtId="0" fontId="9" fillId="10" borderId="101" xfId="0" applyFont="1" applyFill="1" applyBorder="1" applyAlignment="1">
      <alignment horizontal="center" vertical="center" wrapText="1"/>
    </xf>
    <xf numFmtId="0" fontId="8" fillId="9" borderId="101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 vertical="center" textRotation="90"/>
    </xf>
    <xf numFmtId="0" fontId="8" fillId="5" borderId="55" xfId="0" applyFont="1" applyFill="1" applyBorder="1" applyAlignment="1">
      <alignment horizontal="center" vertical="center" textRotation="90"/>
    </xf>
    <xf numFmtId="0" fontId="13" fillId="5" borderId="101" xfId="5" applyFont="1" applyFill="1" applyBorder="1" applyAlignment="1">
      <alignment horizontal="center" vertical="center" wrapText="1"/>
    </xf>
    <xf numFmtId="0" fontId="9" fillId="9" borderId="101" xfId="0" applyFont="1" applyFill="1" applyBorder="1" applyAlignment="1">
      <alignment horizontal="center" vertical="center" wrapText="1"/>
    </xf>
    <xf numFmtId="0" fontId="8" fillId="9" borderId="121" xfId="0" applyFont="1" applyFill="1" applyBorder="1" applyAlignment="1">
      <alignment horizontal="center" wrapText="1"/>
    </xf>
    <xf numFmtId="0" fontId="8" fillId="9" borderId="122" xfId="0" applyFont="1" applyFill="1" applyBorder="1" applyAlignment="1">
      <alignment horizontal="center" wrapText="1"/>
    </xf>
    <xf numFmtId="0" fontId="8" fillId="9" borderId="123" xfId="0" applyFont="1" applyFill="1" applyBorder="1" applyAlignment="1">
      <alignment horizontal="center" wrapText="1"/>
    </xf>
    <xf numFmtId="0" fontId="8" fillId="5" borderId="59" xfId="0" applyFont="1" applyFill="1" applyBorder="1" applyAlignment="1">
      <alignment horizontal="center" vertical="center" textRotation="90"/>
    </xf>
    <xf numFmtId="0" fontId="8" fillId="9" borderId="101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textRotation="90"/>
    </xf>
    <xf numFmtId="0" fontId="8" fillId="5" borderId="65" xfId="0" applyFont="1" applyFill="1" applyBorder="1" applyAlignment="1">
      <alignment horizontal="center" vertical="center" textRotation="90"/>
    </xf>
    <xf numFmtId="0" fontId="9" fillId="5" borderId="139" xfId="0" applyFont="1" applyFill="1" applyBorder="1" applyAlignment="1">
      <alignment horizontal="center" vertical="center" wrapText="1"/>
    </xf>
    <xf numFmtId="0" fontId="9" fillId="5" borderId="140" xfId="0" applyFont="1" applyFill="1" applyBorder="1" applyAlignment="1">
      <alignment horizontal="center" vertical="center"/>
    </xf>
    <xf numFmtId="0" fontId="9" fillId="5" borderId="13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3" fontId="10" fillId="4" borderId="101" xfId="5" applyNumberFormat="1" applyFont="1" applyFill="1" applyBorder="1" applyAlignment="1">
      <alignment horizontal="center" vertical="center"/>
    </xf>
    <xf numFmtId="0" fontId="9" fillId="5" borderId="101" xfId="0" applyFont="1" applyFill="1" applyBorder="1" applyAlignment="1">
      <alignment horizontal="center" vertical="center"/>
    </xf>
    <xf numFmtId="0" fontId="8" fillId="5" borderId="127" xfId="0" applyFont="1" applyFill="1" applyBorder="1" applyAlignment="1">
      <alignment horizontal="center" vertical="center" textRotation="90"/>
    </xf>
    <xf numFmtId="0" fontId="8" fillId="5" borderId="136" xfId="0" applyFont="1" applyFill="1" applyBorder="1" applyAlignment="1">
      <alignment horizontal="center" vertical="center" textRotation="90"/>
    </xf>
    <xf numFmtId="3" fontId="10" fillId="4" borderId="146" xfId="5" applyNumberFormat="1" applyFont="1" applyFill="1" applyBorder="1" applyAlignment="1">
      <alignment horizontal="center" vertical="center"/>
    </xf>
    <xf numFmtId="3" fontId="10" fillId="4" borderId="143" xfId="5" applyNumberFormat="1" applyFont="1" applyFill="1" applyBorder="1" applyAlignment="1">
      <alignment horizontal="center" vertical="center"/>
    </xf>
    <xf numFmtId="3" fontId="10" fillId="4" borderId="101" xfId="7" applyNumberFormat="1" applyFont="1" applyFill="1" applyBorder="1" applyAlignment="1">
      <alignment horizontal="center" vertical="center"/>
    </xf>
    <xf numFmtId="0" fontId="11" fillId="5" borderId="139" xfId="0" applyNumberFormat="1" applyFont="1" applyFill="1" applyBorder="1" applyAlignment="1">
      <alignment horizontal="center" vertical="center" wrapText="1"/>
    </xf>
    <xf numFmtId="0" fontId="11" fillId="5" borderId="140" xfId="0" applyNumberFormat="1" applyFont="1" applyFill="1" applyBorder="1" applyAlignment="1">
      <alignment horizontal="center" vertical="center" wrapText="1"/>
    </xf>
    <xf numFmtId="0" fontId="11" fillId="5" borderId="138" xfId="0" applyNumberFormat="1" applyFont="1" applyFill="1" applyBorder="1" applyAlignment="1">
      <alignment horizontal="center" vertical="center" wrapText="1"/>
    </xf>
    <xf numFmtId="0" fontId="11" fillId="5" borderId="21" xfId="0" applyNumberFormat="1" applyFont="1" applyFill="1" applyBorder="1" applyAlignment="1">
      <alignment horizontal="center" vertical="center" wrapText="1"/>
    </xf>
    <xf numFmtId="0" fontId="8" fillId="5" borderId="136" xfId="0" applyFont="1" applyFill="1" applyBorder="1" applyAlignment="1">
      <alignment horizontal="center" vertical="center" textRotation="90" wrapText="1"/>
    </xf>
    <xf numFmtId="0" fontId="9" fillId="5" borderId="101" xfId="0" applyFont="1" applyFill="1" applyBorder="1" applyAlignment="1">
      <alignment horizontal="center" vertical="center" wrapText="1"/>
    </xf>
    <xf numFmtId="3" fontId="12" fillId="4" borderId="101" xfId="0" applyNumberFormat="1" applyFont="1" applyFill="1" applyBorder="1" applyAlignment="1">
      <alignment horizontal="center" vertical="center"/>
    </xf>
    <xf numFmtId="0" fontId="8" fillId="12" borderId="127" xfId="0" applyFont="1" applyFill="1" applyBorder="1" applyAlignment="1">
      <alignment horizontal="center" vertical="center" textRotation="90" wrapText="1"/>
    </xf>
    <xf numFmtId="0" fontId="0" fillId="0" borderId="136" xfId="0" applyBorder="1"/>
    <xf numFmtId="0" fontId="0" fillId="0" borderId="15" xfId="0" applyBorder="1"/>
    <xf numFmtId="0" fontId="8" fillId="13" borderId="127" xfId="0" applyFont="1" applyFill="1" applyBorder="1" applyAlignment="1">
      <alignment horizontal="center" vertical="center" textRotation="90" wrapText="1"/>
    </xf>
    <xf numFmtId="0" fontId="11" fillId="5" borderId="23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13" borderId="13" xfId="0" applyFont="1" applyFill="1" applyBorder="1" applyAlignment="1">
      <alignment horizontal="center" vertical="center" textRotation="90"/>
    </xf>
    <xf numFmtId="0" fontId="8" fillId="13" borderId="49" xfId="0" applyFont="1" applyFill="1" applyBorder="1" applyAlignment="1">
      <alignment horizontal="center" vertical="center" textRotation="90"/>
    </xf>
    <xf numFmtId="0" fontId="8" fillId="13" borderId="14" xfId="0" applyFont="1" applyFill="1" applyBorder="1" applyAlignment="1">
      <alignment horizontal="center" vertical="center" textRotation="90"/>
    </xf>
    <xf numFmtId="0" fontId="8" fillId="13" borderId="53" xfId="0" applyFont="1" applyFill="1" applyBorder="1" applyAlignment="1">
      <alignment horizontal="center" vertical="center" textRotation="90"/>
    </xf>
    <xf numFmtId="0" fontId="12" fillId="5" borderId="64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textRotation="90"/>
    </xf>
    <xf numFmtId="0" fontId="8" fillId="5" borderId="49" xfId="0" applyFont="1" applyFill="1" applyBorder="1" applyAlignment="1">
      <alignment horizontal="center" vertical="center" textRotation="90"/>
    </xf>
    <xf numFmtId="0" fontId="8" fillId="5" borderId="14" xfId="0" applyFont="1" applyFill="1" applyBorder="1" applyAlignment="1">
      <alignment horizontal="center" vertical="center" textRotation="90"/>
    </xf>
    <xf numFmtId="0" fontId="8" fillId="5" borderId="53" xfId="0" applyFont="1" applyFill="1" applyBorder="1" applyAlignment="1">
      <alignment horizontal="center" vertical="center" textRotation="90"/>
    </xf>
    <xf numFmtId="0" fontId="8" fillId="12" borderId="13" xfId="0" applyFont="1" applyFill="1" applyBorder="1" applyAlignment="1">
      <alignment horizontal="center" vertical="center" textRotation="90"/>
    </xf>
    <xf numFmtId="0" fontId="8" fillId="12" borderId="49" xfId="0" applyFont="1" applyFill="1" applyBorder="1" applyAlignment="1">
      <alignment horizontal="center" vertical="center" textRotation="90"/>
    </xf>
    <xf numFmtId="0" fontId="8" fillId="12" borderId="14" xfId="0" applyFont="1" applyFill="1" applyBorder="1" applyAlignment="1">
      <alignment horizontal="center" vertical="center" textRotation="90"/>
    </xf>
    <xf numFmtId="0" fontId="8" fillId="12" borderId="53" xfId="0" applyFont="1" applyFill="1" applyBorder="1" applyAlignment="1">
      <alignment horizontal="center" vertical="center" textRotation="90"/>
    </xf>
    <xf numFmtId="0" fontId="12" fillId="5" borderId="10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2" fillId="5" borderId="101" xfId="0" quotePrefix="1" applyFont="1" applyFill="1" applyBorder="1" applyAlignment="1">
      <alignment horizontal="center" vertical="center"/>
    </xf>
    <xf numFmtId="1" fontId="13" fillId="5" borderId="60" xfId="0" applyNumberFormat="1" applyFont="1" applyFill="1" applyBorder="1" applyAlignment="1">
      <alignment horizontal="center" vertical="center" wrapText="1"/>
    </xf>
    <xf numFmtId="1" fontId="13" fillId="5" borderId="62" xfId="0" applyNumberFormat="1" applyFont="1" applyFill="1" applyBorder="1" applyAlignment="1">
      <alignment horizontal="center" vertical="center"/>
    </xf>
    <xf numFmtId="1" fontId="12" fillId="4" borderId="101" xfId="0" applyNumberFormat="1" applyFont="1" applyFill="1" applyBorder="1" applyAlignment="1">
      <alignment horizontal="center" vertical="center"/>
    </xf>
    <xf numFmtId="1" fontId="13" fillId="5" borderId="121" xfId="0" applyNumberFormat="1" applyFont="1" applyFill="1" applyBorder="1" applyAlignment="1">
      <alignment horizontal="center" vertical="center" wrapText="1"/>
    </xf>
    <xf numFmtId="1" fontId="13" fillId="5" borderId="123" xfId="0" applyNumberFormat="1" applyFont="1" applyFill="1" applyBorder="1" applyAlignment="1">
      <alignment horizontal="center" vertical="center"/>
    </xf>
    <xf numFmtId="0" fontId="12" fillId="0" borderId="121" xfId="0" applyFont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0" fontId="12" fillId="0" borderId="123" xfId="0" applyFont="1" applyBorder="1" applyAlignment="1">
      <alignment horizontal="center" wrapText="1"/>
    </xf>
    <xf numFmtId="0" fontId="8" fillId="14" borderId="136" xfId="0" applyFont="1" applyFill="1" applyBorder="1" applyAlignment="1">
      <alignment horizontal="center" vertical="center" textRotation="90"/>
    </xf>
    <xf numFmtId="0" fontId="8" fillId="14" borderId="15" xfId="0" applyFont="1" applyFill="1" applyBorder="1" applyAlignment="1">
      <alignment horizontal="center" vertical="center" textRotation="90"/>
    </xf>
    <xf numFmtId="0" fontId="8" fillId="5" borderId="121" xfId="0" applyFont="1" applyFill="1" applyBorder="1" applyAlignment="1">
      <alignment horizontal="center" vertical="center" wrapText="1"/>
    </xf>
    <xf numFmtId="0" fontId="8" fillId="5" borderId="123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 textRotation="90"/>
    </xf>
    <xf numFmtId="0" fontId="8" fillId="13" borderId="65" xfId="0" applyFont="1" applyFill="1" applyBorder="1" applyAlignment="1">
      <alignment horizontal="center" vertical="center" textRotation="90"/>
    </xf>
    <xf numFmtId="0" fontId="8" fillId="13" borderId="12" xfId="0" applyFont="1" applyFill="1" applyBorder="1" applyAlignment="1">
      <alignment horizontal="center" vertical="center" textRotation="90"/>
    </xf>
    <xf numFmtId="0" fontId="8" fillId="13" borderId="15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wrapText="1"/>
    </xf>
    <xf numFmtId="0" fontId="8" fillId="12" borderId="65" xfId="0" applyFont="1" applyFill="1" applyBorder="1" applyAlignment="1">
      <alignment horizontal="center" vertical="center" textRotation="90"/>
    </xf>
    <xf numFmtId="0" fontId="8" fillId="12" borderId="12" xfId="0" applyFont="1" applyFill="1" applyBorder="1" applyAlignment="1">
      <alignment horizontal="center" vertical="center" textRotation="90"/>
    </xf>
    <xf numFmtId="0" fontId="8" fillId="12" borderId="15" xfId="0" applyFont="1" applyFill="1" applyBorder="1" applyAlignment="1">
      <alignment horizontal="center" vertical="center" textRotation="90"/>
    </xf>
    <xf numFmtId="0" fontId="8" fillId="5" borderId="101" xfId="0" applyFont="1" applyFill="1" applyBorder="1" applyAlignment="1">
      <alignment horizontal="center" vertical="center"/>
    </xf>
    <xf numFmtId="0" fontId="8" fillId="14" borderId="64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4" borderId="65" xfId="0" applyFont="1" applyFill="1" applyBorder="1" applyAlignment="1">
      <alignment horizontal="center" vertical="center" textRotation="90"/>
    </xf>
    <xf numFmtId="0" fontId="8" fillId="14" borderId="12" xfId="0" applyFont="1" applyFill="1" applyBorder="1" applyAlignment="1">
      <alignment horizontal="center" vertical="center" textRotation="90"/>
    </xf>
    <xf numFmtId="0" fontId="9" fillId="0" borderId="73" xfId="0" applyFont="1" applyFill="1" applyBorder="1" applyAlignment="1">
      <alignment horizontal="left"/>
    </xf>
    <xf numFmtId="0" fontId="8" fillId="14" borderId="101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 wrapText="1"/>
    </xf>
    <xf numFmtId="3" fontId="9" fillId="5" borderId="64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3" fontId="9" fillId="5" borderId="22" xfId="0" applyNumberFormat="1" applyFont="1" applyFill="1" applyBorder="1" applyAlignment="1">
      <alignment horizontal="center" vertical="center" wrapText="1"/>
    </xf>
    <xf numFmtId="3" fontId="9" fillId="5" borderId="21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0" fontId="9" fillId="9" borderId="63" xfId="0" applyFont="1" applyFill="1" applyBorder="1" applyAlignment="1">
      <alignment horizontal="center" vertical="center" wrapText="1"/>
    </xf>
    <xf numFmtId="0" fontId="9" fillId="9" borderId="62" xfId="0" applyFont="1" applyFill="1" applyBorder="1" applyAlignment="1">
      <alignment horizontal="center" vertical="center" wrapText="1"/>
    </xf>
    <xf numFmtId="3" fontId="8" fillId="4" borderId="56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left" vertical="center" wrapText="1"/>
    </xf>
    <xf numFmtId="3" fontId="8" fillId="4" borderId="119" xfId="0" applyNumberFormat="1" applyFont="1" applyFill="1" applyBorder="1" applyAlignment="1">
      <alignment horizontal="left" vertical="center" wrapText="1"/>
    </xf>
    <xf numFmtId="3" fontId="8" fillId="4" borderId="118" xfId="0" applyNumberFormat="1" applyFont="1" applyFill="1" applyBorder="1" applyAlignment="1">
      <alignment horizontal="left" vertical="center" wrapText="1"/>
    </xf>
    <xf numFmtId="3" fontId="9" fillId="5" borderId="139" xfId="0" applyNumberFormat="1" applyFont="1" applyFill="1" applyBorder="1" applyAlignment="1">
      <alignment horizontal="center" vertical="center" wrapText="1"/>
    </xf>
    <xf numFmtId="3" fontId="9" fillId="5" borderId="140" xfId="0" applyNumberFormat="1" applyFont="1" applyFill="1" applyBorder="1" applyAlignment="1">
      <alignment horizontal="center" vertical="center" wrapText="1"/>
    </xf>
    <xf numFmtId="3" fontId="9" fillId="5" borderId="138" xfId="0" applyNumberFormat="1" applyFont="1" applyFill="1" applyBorder="1" applyAlignment="1">
      <alignment horizontal="center" vertical="center" wrapText="1"/>
    </xf>
    <xf numFmtId="3" fontId="8" fillId="4" borderId="144" xfId="0" applyNumberFormat="1" applyFont="1" applyFill="1" applyBorder="1" applyAlignment="1">
      <alignment horizontal="left" vertical="center" wrapText="1"/>
    </xf>
    <xf numFmtId="3" fontId="8" fillId="4" borderId="67" xfId="0" applyNumberFormat="1" applyFont="1" applyFill="1" applyBorder="1" applyAlignment="1">
      <alignment horizontal="left" vertical="center" wrapText="1"/>
    </xf>
    <xf numFmtId="3" fontId="8" fillId="4" borderId="103" xfId="0" applyNumberFormat="1" applyFont="1" applyFill="1" applyBorder="1" applyAlignment="1">
      <alignment horizontal="left" vertical="center" wrapText="1"/>
    </xf>
    <xf numFmtId="0" fontId="9" fillId="10" borderId="145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 vertical="center" textRotation="90" wrapText="1"/>
    </xf>
    <xf numFmtId="0" fontId="8" fillId="2" borderId="6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9" borderId="60" xfId="0" applyFont="1" applyFill="1" applyBorder="1" applyAlignment="1">
      <alignment horizontal="center" vertical="center"/>
    </xf>
    <xf numFmtId="0" fontId="8" fillId="9" borderId="6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11" borderId="144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145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3" fontId="8" fillId="5" borderId="64" xfId="0" applyNumberFormat="1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center" vertical="center" wrapText="1"/>
    </xf>
    <xf numFmtId="0" fontId="8" fillId="9" borderId="60" xfId="0" applyFont="1" applyFill="1" applyBorder="1" applyAlignment="1">
      <alignment horizontal="center" vertical="center" wrapText="1"/>
    </xf>
    <xf numFmtId="0" fontId="8" fillId="9" borderId="63" xfId="0" applyFont="1" applyFill="1" applyBorder="1" applyAlignment="1">
      <alignment horizontal="center" vertical="center" wrapText="1"/>
    </xf>
    <xf numFmtId="0" fontId="8" fillId="9" borderId="62" xfId="0" applyFont="1" applyFill="1" applyBorder="1" applyAlignment="1">
      <alignment horizontal="center" vertical="center" wrapText="1"/>
    </xf>
    <xf numFmtId="0" fontId="8" fillId="10" borderId="121" xfId="0" applyFont="1" applyFill="1" applyBorder="1" applyAlignment="1">
      <alignment horizontal="center" vertical="center" wrapText="1"/>
    </xf>
    <xf numFmtId="0" fontId="8" fillId="10" borderId="122" xfId="0" applyFont="1" applyFill="1" applyBorder="1" applyAlignment="1">
      <alignment horizontal="center" vertical="center" wrapText="1"/>
    </xf>
    <xf numFmtId="0" fontId="8" fillId="10" borderId="123" xfId="0" applyFont="1" applyFill="1" applyBorder="1" applyAlignment="1">
      <alignment horizontal="center" vertical="center" wrapText="1"/>
    </xf>
    <xf numFmtId="0" fontId="8" fillId="10" borderId="101" xfId="0" applyFont="1" applyFill="1" applyBorder="1" applyAlignment="1">
      <alignment horizontal="center" vertical="center" wrapText="1"/>
    </xf>
    <xf numFmtId="1" fontId="12" fillId="5" borderId="65" xfId="7" applyNumberFormat="1" applyFont="1" applyFill="1" applyBorder="1" applyAlignment="1">
      <alignment horizontal="center" vertical="center" textRotation="90"/>
    </xf>
    <xf numFmtId="0" fontId="13" fillId="5" borderId="64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>
      <alignment horizontal="center" vertical="center" wrapText="1"/>
    </xf>
    <xf numFmtId="0" fontId="13" fillId="5" borderId="21" xfId="5" applyFont="1" applyFill="1" applyBorder="1" applyAlignment="1">
      <alignment horizontal="center" vertical="center" wrapText="1"/>
    </xf>
    <xf numFmtId="0" fontId="13" fillId="5" borderId="92" xfId="5" applyFont="1" applyFill="1" applyBorder="1" applyAlignment="1">
      <alignment horizontal="center" vertical="center" wrapText="1"/>
    </xf>
    <xf numFmtId="0" fontId="13" fillId="5" borderId="23" xfId="5" applyFont="1" applyFill="1" applyBorder="1" applyAlignment="1">
      <alignment horizontal="center" vertical="center" wrapText="1"/>
    </xf>
    <xf numFmtId="0" fontId="12" fillId="5" borderId="64" xfId="5" applyFont="1" applyFill="1" applyBorder="1" applyAlignment="1">
      <alignment horizontal="center" vertical="center" wrapText="1"/>
    </xf>
    <xf numFmtId="0" fontId="12" fillId="5" borderId="92" xfId="5" applyFont="1" applyFill="1" applyBorder="1" applyAlignment="1">
      <alignment horizontal="center" vertical="center" wrapText="1"/>
    </xf>
    <xf numFmtId="0" fontId="12" fillId="5" borderId="22" xfId="5" applyFont="1" applyFill="1" applyBorder="1" applyAlignment="1">
      <alignment horizontal="center" vertical="center" wrapText="1"/>
    </xf>
    <xf numFmtId="0" fontId="12" fillId="5" borderId="21" xfId="5" applyFont="1" applyFill="1" applyBorder="1" applyAlignment="1">
      <alignment horizontal="center" vertical="center" wrapText="1"/>
    </xf>
    <xf numFmtId="0" fontId="8" fillId="9" borderId="122" xfId="0" applyFont="1" applyFill="1" applyBorder="1" applyAlignment="1">
      <alignment horizontal="center" vertical="center" wrapText="1"/>
    </xf>
    <xf numFmtId="0" fontId="8" fillId="9" borderId="146" xfId="0" applyFont="1" applyFill="1" applyBorder="1" applyAlignment="1">
      <alignment horizontal="center" vertical="center" wrapText="1"/>
    </xf>
    <xf numFmtId="0" fontId="8" fillId="9" borderId="143" xfId="0" applyFont="1" applyFill="1" applyBorder="1" applyAlignment="1">
      <alignment horizontal="center" vertical="center" wrapText="1"/>
    </xf>
    <xf numFmtId="0" fontId="8" fillId="9" borderId="144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5" borderId="10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9" borderId="121" xfId="0" applyFont="1" applyFill="1" applyBorder="1" applyAlignment="1">
      <alignment horizontal="center" vertical="center" wrapText="1"/>
    </xf>
    <xf numFmtId="0" fontId="8" fillId="9" borderId="123" xfId="0" applyFont="1" applyFill="1" applyBorder="1" applyAlignment="1">
      <alignment horizontal="center" vertical="center" wrapText="1"/>
    </xf>
    <xf numFmtId="0" fontId="8" fillId="5" borderId="116" xfId="0" applyFont="1" applyFill="1" applyBorder="1" applyAlignment="1">
      <alignment horizontal="center" vertical="center" wrapText="1"/>
    </xf>
    <xf numFmtId="0" fontId="8" fillId="13" borderId="39" xfId="0" applyFont="1" applyFill="1" applyBorder="1" applyAlignment="1">
      <alignment horizontal="center" vertical="center" textRotation="90"/>
    </xf>
    <xf numFmtId="0" fontId="8" fillId="12" borderId="39" xfId="0" applyFont="1" applyFill="1" applyBorder="1" applyAlignment="1">
      <alignment horizontal="center" vertical="center" textRotation="90"/>
    </xf>
    <xf numFmtId="0" fontId="8" fillId="14" borderId="54" xfId="0" applyFont="1" applyFill="1" applyBorder="1" applyAlignment="1">
      <alignment horizontal="center" vertical="center" wrapText="1"/>
    </xf>
    <xf numFmtId="0" fontId="8" fillId="14" borderId="92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textRotation="90"/>
    </xf>
    <xf numFmtId="0" fontId="8" fillId="14" borderId="59" xfId="0" applyFont="1" applyFill="1" applyBorder="1" applyAlignment="1">
      <alignment horizontal="center" vertical="center" textRotation="90"/>
    </xf>
  </cellXfs>
  <cellStyles count="19">
    <cellStyle name="Millares 2" xfId="8" xr:uid="{00000000-0005-0000-0000-000000000000}"/>
    <cellStyle name="Millares 3" xfId="10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_C2A" xfId="13" xr:uid="{00000000-0005-0000-0000-000005000000}"/>
    <cellStyle name="Normal_C2A_1" xfId="14" xr:uid="{00000000-0005-0000-0000-000006000000}"/>
    <cellStyle name="Normal_C30A" xfId="17" xr:uid="{00000000-0005-0000-0000-000007000000}"/>
    <cellStyle name="Normal_C3A" xfId="15" xr:uid="{00000000-0005-0000-0000-000008000000}"/>
    <cellStyle name="Normal_C4A1" xfId="16" xr:uid="{00000000-0005-0000-0000-000009000000}"/>
    <cellStyle name="Normal_C5A" xfId="12" xr:uid="{00000000-0005-0000-0000-00000A000000}"/>
    <cellStyle name="Normal_CATEGORIA" xfId="3" xr:uid="{00000000-0005-0000-0000-00000B000000}"/>
    <cellStyle name="Normal_E INFORMAL" xfId="9" xr:uid="{00000000-0005-0000-0000-00000C000000}"/>
    <cellStyle name="Normal_GRUPO" xfId="6" xr:uid="{00000000-0005-0000-0000-00000D000000}"/>
    <cellStyle name="Normal_Hoja1" xfId="5" xr:uid="{00000000-0005-0000-0000-00000E000000}"/>
    <cellStyle name="Normal_Hoja11" xfId="18" xr:uid="{00000000-0005-0000-0000-00000F000000}"/>
    <cellStyle name="Normal_Hoja2" xfId="7" xr:uid="{00000000-0005-0000-0000-000010000000}"/>
    <cellStyle name="Normal_NEA" xfId="11" xr:uid="{00000000-0005-0000-0000-000011000000}"/>
    <cellStyle name="Normal_RAMA" xfId="4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'C5B'!A1"/><Relationship Id="rId21" Type="http://schemas.openxmlformats.org/officeDocument/2006/relationships/hyperlink" Target="#'C7B3'!A1"/><Relationship Id="rId42" Type="http://schemas.openxmlformats.org/officeDocument/2006/relationships/hyperlink" Target="#'C9B2'!A1"/><Relationship Id="rId47" Type="http://schemas.openxmlformats.org/officeDocument/2006/relationships/hyperlink" Target="#'C11A2'!A1"/><Relationship Id="rId63" Type="http://schemas.openxmlformats.org/officeDocument/2006/relationships/hyperlink" Target="#'C17B'!A1"/><Relationship Id="rId68" Type="http://schemas.openxmlformats.org/officeDocument/2006/relationships/hyperlink" Target="#'C20A3'!A1"/><Relationship Id="rId84" Type="http://schemas.openxmlformats.org/officeDocument/2006/relationships/hyperlink" Target="#'C23D'!A1"/><Relationship Id="rId89" Type="http://schemas.openxmlformats.org/officeDocument/2006/relationships/hyperlink" Target="#'C24B1'!A1"/><Relationship Id="rId7" Type="http://schemas.openxmlformats.org/officeDocument/2006/relationships/hyperlink" Target="#'C3A'!A1"/><Relationship Id="rId71" Type="http://schemas.openxmlformats.org/officeDocument/2006/relationships/hyperlink" Target="#'C20B3'!A1"/><Relationship Id="rId92" Type="http://schemas.openxmlformats.org/officeDocument/2006/relationships/hyperlink" Target="#'C26'!A1"/><Relationship Id="rId2" Type="http://schemas.openxmlformats.org/officeDocument/2006/relationships/hyperlink" Target="#'C1A1'!A1"/><Relationship Id="rId16" Type="http://schemas.openxmlformats.org/officeDocument/2006/relationships/hyperlink" Target="#'C5A'!A1"/><Relationship Id="rId29" Type="http://schemas.openxmlformats.org/officeDocument/2006/relationships/hyperlink" Target="#'C5E'!A1"/><Relationship Id="rId11" Type="http://schemas.openxmlformats.org/officeDocument/2006/relationships/hyperlink" Target="#'C4A3'!A1"/><Relationship Id="rId24" Type="http://schemas.openxmlformats.org/officeDocument/2006/relationships/hyperlink" Target="#'C2C'!A1"/><Relationship Id="rId32" Type="http://schemas.openxmlformats.org/officeDocument/2006/relationships/hyperlink" Target="#'C8A3'!A1"/><Relationship Id="rId37" Type="http://schemas.openxmlformats.org/officeDocument/2006/relationships/hyperlink" Target="#'C9A1'!A1"/><Relationship Id="rId40" Type="http://schemas.openxmlformats.org/officeDocument/2006/relationships/hyperlink" Target="#'C9B1'!A1"/><Relationship Id="rId45" Type="http://schemas.openxmlformats.org/officeDocument/2006/relationships/hyperlink" Target="#'C11A1'!A1"/><Relationship Id="rId53" Type="http://schemas.openxmlformats.org/officeDocument/2006/relationships/hyperlink" Target="#'C12B'!A1"/><Relationship Id="rId58" Type="http://schemas.openxmlformats.org/officeDocument/2006/relationships/hyperlink" Target="#'C16A'!A1"/><Relationship Id="rId66" Type="http://schemas.openxmlformats.org/officeDocument/2006/relationships/hyperlink" Target="#'C19'!A1"/><Relationship Id="rId74" Type="http://schemas.openxmlformats.org/officeDocument/2006/relationships/hyperlink" Target="#'C21A3'!A1"/><Relationship Id="rId79" Type="http://schemas.openxmlformats.org/officeDocument/2006/relationships/hyperlink" Target="#'C22A'!A1"/><Relationship Id="rId87" Type="http://schemas.openxmlformats.org/officeDocument/2006/relationships/hyperlink" Target="#'C24A3'!A1"/><Relationship Id="rId102" Type="http://schemas.openxmlformats.org/officeDocument/2006/relationships/hyperlink" Target="#'C25B3'!A1"/><Relationship Id="rId5" Type="http://schemas.openxmlformats.org/officeDocument/2006/relationships/hyperlink" Target="#'C1B1'!A1"/><Relationship Id="rId61" Type="http://schemas.openxmlformats.org/officeDocument/2006/relationships/hyperlink" Target="#'C17A'!A1"/><Relationship Id="rId82" Type="http://schemas.openxmlformats.org/officeDocument/2006/relationships/hyperlink" Target="#'C23B'!A1"/><Relationship Id="rId90" Type="http://schemas.openxmlformats.org/officeDocument/2006/relationships/hyperlink" Target="#'C24B3'!A1"/><Relationship Id="rId95" Type="http://schemas.openxmlformats.org/officeDocument/2006/relationships/hyperlink" Target="#'C27A'!A1"/><Relationship Id="rId19" Type="http://schemas.openxmlformats.org/officeDocument/2006/relationships/hyperlink" Target="#'C7A2'!A1"/><Relationship Id="rId14" Type="http://schemas.openxmlformats.org/officeDocument/2006/relationships/hyperlink" Target="#'C4B3'!A1"/><Relationship Id="rId22" Type="http://schemas.openxmlformats.org/officeDocument/2006/relationships/hyperlink" Target="#'C7B2'!A1"/><Relationship Id="rId27" Type="http://schemas.openxmlformats.org/officeDocument/2006/relationships/hyperlink" Target="#'C5C'!A1"/><Relationship Id="rId30" Type="http://schemas.openxmlformats.org/officeDocument/2006/relationships/hyperlink" Target="#'C6'!A1"/><Relationship Id="rId35" Type="http://schemas.openxmlformats.org/officeDocument/2006/relationships/hyperlink" Target="#'C8B3'!A1"/><Relationship Id="rId43" Type="http://schemas.openxmlformats.org/officeDocument/2006/relationships/hyperlink" Target="#'C10A'!A1"/><Relationship Id="rId48" Type="http://schemas.openxmlformats.org/officeDocument/2006/relationships/hyperlink" Target="#'C11B1'!A1"/><Relationship Id="rId56" Type="http://schemas.openxmlformats.org/officeDocument/2006/relationships/hyperlink" Target="#'C14C'!A1"/><Relationship Id="rId64" Type="http://schemas.openxmlformats.org/officeDocument/2006/relationships/hyperlink" Target="#'C18'!A1"/><Relationship Id="rId69" Type="http://schemas.openxmlformats.org/officeDocument/2006/relationships/hyperlink" Target="#'C20A2'!A1"/><Relationship Id="rId77" Type="http://schemas.openxmlformats.org/officeDocument/2006/relationships/hyperlink" Target="#'C21B3'!A1"/><Relationship Id="rId100" Type="http://schemas.openxmlformats.org/officeDocument/2006/relationships/hyperlink" Target="#'c25A2'!A1"/><Relationship Id="rId8" Type="http://schemas.openxmlformats.org/officeDocument/2006/relationships/hyperlink" Target="#'C3C'!A1"/><Relationship Id="rId51" Type="http://schemas.openxmlformats.org/officeDocument/2006/relationships/hyperlink" Target="#'C12A'!A1"/><Relationship Id="rId72" Type="http://schemas.openxmlformats.org/officeDocument/2006/relationships/hyperlink" Target="#'C20B2'!A1"/><Relationship Id="rId80" Type="http://schemas.openxmlformats.org/officeDocument/2006/relationships/hyperlink" Target="#'C22B'!A1"/><Relationship Id="rId85" Type="http://schemas.openxmlformats.org/officeDocument/2006/relationships/hyperlink" Target="#'C23E'!A1"/><Relationship Id="rId93" Type="http://schemas.openxmlformats.org/officeDocument/2006/relationships/hyperlink" Target="#'C28'!A1"/><Relationship Id="rId98" Type="http://schemas.openxmlformats.org/officeDocument/2006/relationships/hyperlink" Target="#'C25A1'!A1"/><Relationship Id="rId3" Type="http://schemas.openxmlformats.org/officeDocument/2006/relationships/hyperlink" Target="#'C1A3'!A1"/><Relationship Id="rId12" Type="http://schemas.openxmlformats.org/officeDocument/2006/relationships/hyperlink" Target="#'C4A2'!A1"/><Relationship Id="rId17" Type="http://schemas.openxmlformats.org/officeDocument/2006/relationships/hyperlink" Target="#'C7A1'!A1"/><Relationship Id="rId25" Type="http://schemas.openxmlformats.org/officeDocument/2006/relationships/hyperlink" Target="#'C2B'!A1"/><Relationship Id="rId33" Type="http://schemas.openxmlformats.org/officeDocument/2006/relationships/hyperlink" Target="#'C8A2'!A1"/><Relationship Id="rId38" Type="http://schemas.openxmlformats.org/officeDocument/2006/relationships/hyperlink" Target="#'C9A3'!A1"/><Relationship Id="rId46" Type="http://schemas.openxmlformats.org/officeDocument/2006/relationships/hyperlink" Target="#'C11A3'!A1"/><Relationship Id="rId59" Type="http://schemas.openxmlformats.org/officeDocument/2006/relationships/hyperlink" Target="#'C16C'!A1"/><Relationship Id="rId67" Type="http://schemas.openxmlformats.org/officeDocument/2006/relationships/hyperlink" Target="#'C20A1'!A1"/><Relationship Id="rId103" Type="http://schemas.openxmlformats.org/officeDocument/2006/relationships/hyperlink" Target="#'C25B2'!A1"/><Relationship Id="rId20" Type="http://schemas.openxmlformats.org/officeDocument/2006/relationships/hyperlink" Target="#'C7B1'!A1"/><Relationship Id="rId41" Type="http://schemas.openxmlformats.org/officeDocument/2006/relationships/hyperlink" Target="#'C9B3'!A1"/><Relationship Id="rId54" Type="http://schemas.openxmlformats.org/officeDocument/2006/relationships/hyperlink" Target="#'C13'!A1"/><Relationship Id="rId62" Type="http://schemas.openxmlformats.org/officeDocument/2006/relationships/hyperlink" Target="#'C17C'!A1"/><Relationship Id="rId70" Type="http://schemas.openxmlformats.org/officeDocument/2006/relationships/hyperlink" Target="#'C20B1'!A1"/><Relationship Id="rId75" Type="http://schemas.openxmlformats.org/officeDocument/2006/relationships/hyperlink" Target="#'C21A2'!A1"/><Relationship Id="rId83" Type="http://schemas.openxmlformats.org/officeDocument/2006/relationships/hyperlink" Target="#'C23C'!A1"/><Relationship Id="rId88" Type="http://schemas.openxmlformats.org/officeDocument/2006/relationships/hyperlink" Target="#'C24A2'!A1"/><Relationship Id="rId91" Type="http://schemas.openxmlformats.org/officeDocument/2006/relationships/hyperlink" Target="#'C24B2'!A1"/><Relationship Id="rId96" Type="http://schemas.openxmlformats.org/officeDocument/2006/relationships/hyperlink" Target="#'C27C'!A1"/><Relationship Id="rId1" Type="http://schemas.openxmlformats.org/officeDocument/2006/relationships/image" Target="../media/image1.png"/><Relationship Id="rId6" Type="http://schemas.openxmlformats.org/officeDocument/2006/relationships/hyperlink" Target="#'C1B2'!A1"/><Relationship Id="rId15" Type="http://schemas.openxmlformats.org/officeDocument/2006/relationships/hyperlink" Target="#'C4B2'!A1"/><Relationship Id="rId23" Type="http://schemas.openxmlformats.org/officeDocument/2006/relationships/hyperlink" Target="#'C2A'!A1"/><Relationship Id="rId28" Type="http://schemas.openxmlformats.org/officeDocument/2006/relationships/hyperlink" Target="#'C5D'!A1"/><Relationship Id="rId36" Type="http://schemas.openxmlformats.org/officeDocument/2006/relationships/hyperlink" Target="#'C8B2'!A1"/><Relationship Id="rId49" Type="http://schemas.openxmlformats.org/officeDocument/2006/relationships/hyperlink" Target="#'C11B3'!A1"/><Relationship Id="rId57" Type="http://schemas.openxmlformats.org/officeDocument/2006/relationships/hyperlink" Target="#'C14B'!A1"/><Relationship Id="rId10" Type="http://schemas.openxmlformats.org/officeDocument/2006/relationships/hyperlink" Target="#'C4A1'!A1"/><Relationship Id="rId31" Type="http://schemas.openxmlformats.org/officeDocument/2006/relationships/hyperlink" Target="#'C8A1'!A1"/><Relationship Id="rId44" Type="http://schemas.openxmlformats.org/officeDocument/2006/relationships/hyperlink" Target="#'C10B'!A1"/><Relationship Id="rId52" Type="http://schemas.openxmlformats.org/officeDocument/2006/relationships/hyperlink" Target="#'C12C'!A1"/><Relationship Id="rId60" Type="http://schemas.openxmlformats.org/officeDocument/2006/relationships/hyperlink" Target="#'C16B'!A1"/><Relationship Id="rId65" Type="http://schemas.openxmlformats.org/officeDocument/2006/relationships/hyperlink" Target="#'C15'!A1"/><Relationship Id="rId73" Type="http://schemas.openxmlformats.org/officeDocument/2006/relationships/hyperlink" Target="#'C21A1'!A1"/><Relationship Id="rId78" Type="http://schemas.openxmlformats.org/officeDocument/2006/relationships/hyperlink" Target="#'C21B2'!A1"/><Relationship Id="rId81" Type="http://schemas.openxmlformats.org/officeDocument/2006/relationships/hyperlink" Target="#'C23A'!A1"/><Relationship Id="rId86" Type="http://schemas.openxmlformats.org/officeDocument/2006/relationships/hyperlink" Target="#'C24A1'!A1"/><Relationship Id="rId94" Type="http://schemas.openxmlformats.org/officeDocument/2006/relationships/hyperlink" Target="#'C29'!A1"/><Relationship Id="rId99" Type="http://schemas.openxmlformats.org/officeDocument/2006/relationships/hyperlink" Target="#'C25A3'!A1"/><Relationship Id="rId101" Type="http://schemas.openxmlformats.org/officeDocument/2006/relationships/hyperlink" Target="#'C25B1'!A1"/><Relationship Id="rId4" Type="http://schemas.openxmlformats.org/officeDocument/2006/relationships/hyperlink" Target="#'C1A2'!A1"/><Relationship Id="rId9" Type="http://schemas.openxmlformats.org/officeDocument/2006/relationships/hyperlink" Target="#'C3B'!A1"/><Relationship Id="rId13" Type="http://schemas.openxmlformats.org/officeDocument/2006/relationships/hyperlink" Target="#'C4B1'!A1"/><Relationship Id="rId18" Type="http://schemas.openxmlformats.org/officeDocument/2006/relationships/hyperlink" Target="#'C7A3'!A1"/><Relationship Id="rId39" Type="http://schemas.openxmlformats.org/officeDocument/2006/relationships/hyperlink" Target="#'C9A2'!A1"/><Relationship Id="rId34" Type="http://schemas.openxmlformats.org/officeDocument/2006/relationships/hyperlink" Target="#'C8B1'!A1"/><Relationship Id="rId50" Type="http://schemas.openxmlformats.org/officeDocument/2006/relationships/hyperlink" Target="#'C11B2'!A1"/><Relationship Id="rId55" Type="http://schemas.openxmlformats.org/officeDocument/2006/relationships/hyperlink" Target="#'C14A'!A1"/><Relationship Id="rId76" Type="http://schemas.openxmlformats.org/officeDocument/2006/relationships/hyperlink" Target="#'C21B1'!A1"/><Relationship Id="rId97" Type="http://schemas.openxmlformats.org/officeDocument/2006/relationships/hyperlink" Target="#'C27B'!A1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5C'!A1"/><Relationship Id="rId21" Type="http://schemas.openxmlformats.org/officeDocument/2006/relationships/hyperlink" Target="#'C7B2'!A1"/><Relationship Id="rId42" Type="http://schemas.openxmlformats.org/officeDocument/2006/relationships/hyperlink" Target="#'C10A'!A1"/><Relationship Id="rId47" Type="http://schemas.openxmlformats.org/officeDocument/2006/relationships/hyperlink" Target="#'C11B1'!A1"/><Relationship Id="rId63" Type="http://schemas.openxmlformats.org/officeDocument/2006/relationships/hyperlink" Target="#'C18'!A1"/><Relationship Id="rId68" Type="http://schemas.openxmlformats.org/officeDocument/2006/relationships/hyperlink" Target="#'C20A2'!A1"/><Relationship Id="rId84" Type="http://schemas.openxmlformats.org/officeDocument/2006/relationships/hyperlink" Target="#'C23E'!A1"/><Relationship Id="rId89" Type="http://schemas.openxmlformats.org/officeDocument/2006/relationships/hyperlink" Target="#'C24B3'!A1"/><Relationship Id="rId7" Type="http://schemas.openxmlformats.org/officeDocument/2006/relationships/hyperlink" Target="#'C3C'!A1"/><Relationship Id="rId71" Type="http://schemas.openxmlformats.org/officeDocument/2006/relationships/hyperlink" Target="#'C20B2'!A1"/><Relationship Id="rId92" Type="http://schemas.openxmlformats.org/officeDocument/2006/relationships/hyperlink" Target="#'C28'!A1"/><Relationship Id="rId2" Type="http://schemas.openxmlformats.org/officeDocument/2006/relationships/hyperlink" Target="#'C1A3'!A1"/><Relationship Id="rId16" Type="http://schemas.openxmlformats.org/officeDocument/2006/relationships/hyperlink" Target="#'C7A1'!A1"/><Relationship Id="rId29" Type="http://schemas.openxmlformats.org/officeDocument/2006/relationships/hyperlink" Target="#'C6'!A1"/><Relationship Id="rId11" Type="http://schemas.openxmlformats.org/officeDocument/2006/relationships/hyperlink" Target="#'C4A2'!A1"/><Relationship Id="rId24" Type="http://schemas.openxmlformats.org/officeDocument/2006/relationships/hyperlink" Target="#'C2B'!A1"/><Relationship Id="rId32" Type="http://schemas.openxmlformats.org/officeDocument/2006/relationships/hyperlink" Target="#'C8A2'!A1"/><Relationship Id="rId37" Type="http://schemas.openxmlformats.org/officeDocument/2006/relationships/hyperlink" Target="#'C9A3'!A1"/><Relationship Id="rId40" Type="http://schemas.openxmlformats.org/officeDocument/2006/relationships/hyperlink" Target="#'C9B3'!A1"/><Relationship Id="rId45" Type="http://schemas.openxmlformats.org/officeDocument/2006/relationships/hyperlink" Target="#'C11A3'!A1"/><Relationship Id="rId53" Type="http://schemas.openxmlformats.org/officeDocument/2006/relationships/hyperlink" Target="#'C13'!A1"/><Relationship Id="rId58" Type="http://schemas.openxmlformats.org/officeDocument/2006/relationships/hyperlink" Target="#'C16C'!A1"/><Relationship Id="rId66" Type="http://schemas.openxmlformats.org/officeDocument/2006/relationships/hyperlink" Target="#'C20A1'!A1"/><Relationship Id="rId74" Type="http://schemas.openxmlformats.org/officeDocument/2006/relationships/hyperlink" Target="#'C21A2'!A1"/><Relationship Id="rId79" Type="http://schemas.openxmlformats.org/officeDocument/2006/relationships/hyperlink" Target="#'C22B'!A1"/><Relationship Id="rId87" Type="http://schemas.openxmlformats.org/officeDocument/2006/relationships/hyperlink" Target="#'C24A2'!A1"/><Relationship Id="rId102" Type="http://schemas.openxmlformats.org/officeDocument/2006/relationships/hyperlink" Target="#'C25B2'!A1"/><Relationship Id="rId5" Type="http://schemas.openxmlformats.org/officeDocument/2006/relationships/hyperlink" Target="#'C1B2'!A1"/><Relationship Id="rId61" Type="http://schemas.openxmlformats.org/officeDocument/2006/relationships/hyperlink" Target="#'C17C'!A1"/><Relationship Id="rId82" Type="http://schemas.openxmlformats.org/officeDocument/2006/relationships/hyperlink" Target="#'C23C'!A1"/><Relationship Id="rId90" Type="http://schemas.openxmlformats.org/officeDocument/2006/relationships/hyperlink" Target="#'C24B2'!A1"/><Relationship Id="rId95" Type="http://schemas.openxmlformats.org/officeDocument/2006/relationships/hyperlink" Target="#'C27C'!A1"/><Relationship Id="rId19" Type="http://schemas.openxmlformats.org/officeDocument/2006/relationships/hyperlink" Target="#'C7B1'!A1"/><Relationship Id="rId14" Type="http://schemas.openxmlformats.org/officeDocument/2006/relationships/hyperlink" Target="#'C4B2'!A1"/><Relationship Id="rId22" Type="http://schemas.openxmlformats.org/officeDocument/2006/relationships/hyperlink" Target="#'C2A'!A1"/><Relationship Id="rId27" Type="http://schemas.openxmlformats.org/officeDocument/2006/relationships/hyperlink" Target="#'C5D'!A1"/><Relationship Id="rId30" Type="http://schemas.openxmlformats.org/officeDocument/2006/relationships/hyperlink" Target="#'C8A1'!A1"/><Relationship Id="rId35" Type="http://schemas.openxmlformats.org/officeDocument/2006/relationships/hyperlink" Target="#'C8B2'!A1"/><Relationship Id="rId43" Type="http://schemas.openxmlformats.org/officeDocument/2006/relationships/hyperlink" Target="#'C10B'!A1"/><Relationship Id="rId48" Type="http://schemas.openxmlformats.org/officeDocument/2006/relationships/hyperlink" Target="#'C11B3'!A1"/><Relationship Id="rId56" Type="http://schemas.openxmlformats.org/officeDocument/2006/relationships/hyperlink" Target="#'C14B'!A1"/><Relationship Id="rId64" Type="http://schemas.openxmlformats.org/officeDocument/2006/relationships/hyperlink" Target="#'C15'!A1"/><Relationship Id="rId69" Type="http://schemas.openxmlformats.org/officeDocument/2006/relationships/hyperlink" Target="#'C20B1'!A1"/><Relationship Id="rId77" Type="http://schemas.openxmlformats.org/officeDocument/2006/relationships/hyperlink" Target="#'C21B2'!A1"/><Relationship Id="rId100" Type="http://schemas.openxmlformats.org/officeDocument/2006/relationships/hyperlink" Target="#'C25B1'!A1"/><Relationship Id="rId105" Type="http://schemas.openxmlformats.org/officeDocument/2006/relationships/hyperlink" Target="#'C11C3'!A1"/><Relationship Id="rId8" Type="http://schemas.openxmlformats.org/officeDocument/2006/relationships/hyperlink" Target="#'C3B'!A1"/><Relationship Id="rId51" Type="http://schemas.openxmlformats.org/officeDocument/2006/relationships/hyperlink" Target="#'C12C'!A1"/><Relationship Id="rId72" Type="http://schemas.openxmlformats.org/officeDocument/2006/relationships/hyperlink" Target="#'C21A1'!A1"/><Relationship Id="rId80" Type="http://schemas.openxmlformats.org/officeDocument/2006/relationships/hyperlink" Target="#'C23A'!A1"/><Relationship Id="rId85" Type="http://schemas.openxmlformats.org/officeDocument/2006/relationships/hyperlink" Target="#'C24A1'!A1"/><Relationship Id="rId93" Type="http://schemas.openxmlformats.org/officeDocument/2006/relationships/hyperlink" Target="#'C29'!A1"/><Relationship Id="rId98" Type="http://schemas.openxmlformats.org/officeDocument/2006/relationships/hyperlink" Target="#'C25A3'!A1"/><Relationship Id="rId3" Type="http://schemas.openxmlformats.org/officeDocument/2006/relationships/hyperlink" Target="#'C1A2'!A1"/><Relationship Id="rId12" Type="http://schemas.openxmlformats.org/officeDocument/2006/relationships/hyperlink" Target="#'C4B1'!A1"/><Relationship Id="rId17" Type="http://schemas.openxmlformats.org/officeDocument/2006/relationships/hyperlink" Target="#'C7A3'!A1"/><Relationship Id="rId25" Type="http://schemas.openxmlformats.org/officeDocument/2006/relationships/hyperlink" Target="#'C5B'!A1"/><Relationship Id="rId33" Type="http://schemas.openxmlformats.org/officeDocument/2006/relationships/hyperlink" Target="#'C8B1'!A1"/><Relationship Id="rId38" Type="http://schemas.openxmlformats.org/officeDocument/2006/relationships/hyperlink" Target="#'C9A2'!A1"/><Relationship Id="rId46" Type="http://schemas.openxmlformats.org/officeDocument/2006/relationships/hyperlink" Target="#'C11A2'!A1"/><Relationship Id="rId59" Type="http://schemas.openxmlformats.org/officeDocument/2006/relationships/hyperlink" Target="#'C16B'!A1"/><Relationship Id="rId67" Type="http://schemas.openxmlformats.org/officeDocument/2006/relationships/hyperlink" Target="#'C20A3'!A1"/><Relationship Id="rId103" Type="http://schemas.openxmlformats.org/officeDocument/2006/relationships/image" Target="../media/image2.png"/><Relationship Id="rId20" Type="http://schemas.openxmlformats.org/officeDocument/2006/relationships/hyperlink" Target="#'C7B3'!A1"/><Relationship Id="rId41" Type="http://schemas.openxmlformats.org/officeDocument/2006/relationships/hyperlink" Target="#'C9B2'!A1"/><Relationship Id="rId54" Type="http://schemas.openxmlformats.org/officeDocument/2006/relationships/hyperlink" Target="#'C14A'!A1"/><Relationship Id="rId62" Type="http://schemas.openxmlformats.org/officeDocument/2006/relationships/hyperlink" Target="#'C17B'!A1"/><Relationship Id="rId70" Type="http://schemas.openxmlformats.org/officeDocument/2006/relationships/hyperlink" Target="#'C20B3'!A1"/><Relationship Id="rId75" Type="http://schemas.openxmlformats.org/officeDocument/2006/relationships/hyperlink" Target="#'C21B1'!A1"/><Relationship Id="rId83" Type="http://schemas.openxmlformats.org/officeDocument/2006/relationships/hyperlink" Target="#'C23D'!A1"/><Relationship Id="rId88" Type="http://schemas.openxmlformats.org/officeDocument/2006/relationships/hyperlink" Target="#'C24B1'!A1"/><Relationship Id="rId91" Type="http://schemas.openxmlformats.org/officeDocument/2006/relationships/hyperlink" Target="#'C26'!A1"/><Relationship Id="rId96" Type="http://schemas.openxmlformats.org/officeDocument/2006/relationships/hyperlink" Target="#'C27B'!A1"/><Relationship Id="rId1" Type="http://schemas.openxmlformats.org/officeDocument/2006/relationships/hyperlink" Target="#'C1A1'!A1"/><Relationship Id="rId6" Type="http://schemas.openxmlformats.org/officeDocument/2006/relationships/hyperlink" Target="#'C3A'!A1"/><Relationship Id="rId15" Type="http://schemas.openxmlformats.org/officeDocument/2006/relationships/hyperlink" Target="#'C5A'!A1"/><Relationship Id="rId23" Type="http://schemas.openxmlformats.org/officeDocument/2006/relationships/hyperlink" Target="#'C2C'!A1"/><Relationship Id="rId28" Type="http://schemas.openxmlformats.org/officeDocument/2006/relationships/hyperlink" Target="#'C5E'!A1"/><Relationship Id="rId36" Type="http://schemas.openxmlformats.org/officeDocument/2006/relationships/hyperlink" Target="#'C9A1'!A1"/><Relationship Id="rId49" Type="http://schemas.openxmlformats.org/officeDocument/2006/relationships/hyperlink" Target="#'C11B2'!A1"/><Relationship Id="rId57" Type="http://schemas.openxmlformats.org/officeDocument/2006/relationships/hyperlink" Target="#'C16A'!A1"/><Relationship Id="rId106" Type="http://schemas.openxmlformats.org/officeDocument/2006/relationships/hyperlink" Target="#'C11C2'!A1"/><Relationship Id="rId10" Type="http://schemas.openxmlformats.org/officeDocument/2006/relationships/hyperlink" Target="#'C4A3'!A1"/><Relationship Id="rId31" Type="http://schemas.openxmlformats.org/officeDocument/2006/relationships/hyperlink" Target="#'C8A3'!A1"/><Relationship Id="rId44" Type="http://schemas.openxmlformats.org/officeDocument/2006/relationships/hyperlink" Target="#'C11A1'!A1"/><Relationship Id="rId52" Type="http://schemas.openxmlformats.org/officeDocument/2006/relationships/hyperlink" Target="#'C12B'!A1"/><Relationship Id="rId60" Type="http://schemas.openxmlformats.org/officeDocument/2006/relationships/hyperlink" Target="#'C17A'!A1"/><Relationship Id="rId65" Type="http://schemas.openxmlformats.org/officeDocument/2006/relationships/hyperlink" Target="#'C19'!A1"/><Relationship Id="rId73" Type="http://schemas.openxmlformats.org/officeDocument/2006/relationships/hyperlink" Target="#'C21A3'!A1"/><Relationship Id="rId78" Type="http://schemas.openxmlformats.org/officeDocument/2006/relationships/hyperlink" Target="#'C22A'!A1"/><Relationship Id="rId81" Type="http://schemas.openxmlformats.org/officeDocument/2006/relationships/hyperlink" Target="#'C23B'!A1"/><Relationship Id="rId86" Type="http://schemas.openxmlformats.org/officeDocument/2006/relationships/hyperlink" Target="#'C24A3'!A1"/><Relationship Id="rId94" Type="http://schemas.openxmlformats.org/officeDocument/2006/relationships/hyperlink" Target="#'C27A'!A1"/><Relationship Id="rId99" Type="http://schemas.openxmlformats.org/officeDocument/2006/relationships/hyperlink" Target="#'c25A2'!A1"/><Relationship Id="rId101" Type="http://schemas.openxmlformats.org/officeDocument/2006/relationships/hyperlink" Target="#'C25B3'!A1"/><Relationship Id="rId4" Type="http://schemas.openxmlformats.org/officeDocument/2006/relationships/hyperlink" Target="#'C1B1'!A1"/><Relationship Id="rId9" Type="http://schemas.openxmlformats.org/officeDocument/2006/relationships/hyperlink" Target="#'C4A1'!A1"/><Relationship Id="rId13" Type="http://schemas.openxmlformats.org/officeDocument/2006/relationships/hyperlink" Target="#'C4B3'!A1"/><Relationship Id="rId18" Type="http://schemas.openxmlformats.org/officeDocument/2006/relationships/hyperlink" Target="#'C7A2'!A1"/><Relationship Id="rId39" Type="http://schemas.openxmlformats.org/officeDocument/2006/relationships/hyperlink" Target="#'C9B1'!A1"/><Relationship Id="rId34" Type="http://schemas.openxmlformats.org/officeDocument/2006/relationships/hyperlink" Target="#'C8B3'!A1"/><Relationship Id="rId50" Type="http://schemas.openxmlformats.org/officeDocument/2006/relationships/hyperlink" Target="#'C12A'!A1"/><Relationship Id="rId55" Type="http://schemas.openxmlformats.org/officeDocument/2006/relationships/hyperlink" Target="#'C14C'!A1"/><Relationship Id="rId76" Type="http://schemas.openxmlformats.org/officeDocument/2006/relationships/hyperlink" Target="#'C21B3'!A1"/><Relationship Id="rId97" Type="http://schemas.openxmlformats.org/officeDocument/2006/relationships/hyperlink" Target="#'C25A1'!A1"/><Relationship Id="rId104" Type="http://schemas.openxmlformats.org/officeDocument/2006/relationships/hyperlink" Target="#'C11C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609600</xdr:colOff>
      <xdr:row>5</xdr:row>
      <xdr:rowOff>32413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25100" cy="90871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19051</xdr:colOff>
      <xdr:row>5</xdr:row>
      <xdr:rowOff>47626</xdr:rowOff>
    </xdr:from>
    <xdr:to>
      <xdr:col>14</xdr:col>
      <xdr:colOff>0</xdr:colOff>
      <xdr:row>6</xdr:row>
      <xdr:rowOff>152401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1" y="923926"/>
          <a:ext cx="9801224" cy="2857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 b="1">
              <a:latin typeface="Comic Sans MS" pitchFamily="66" charset="0"/>
            </a:rPr>
            <a:t>PANAMA. LISTADO DE CUADROS - ENCUESTA DE MERCADO</a:t>
          </a:r>
          <a:r>
            <a:rPr lang="es-PA" sz="1100" b="1" baseline="0">
              <a:latin typeface="Comic Sans MS" pitchFamily="66" charset="0"/>
            </a:rPr>
            <a:t> LABORAL 2007-2015</a:t>
          </a:r>
          <a:endParaRPr lang="es-PA" sz="1100" b="1">
            <a:latin typeface="Comic Sans MS" pitchFamily="66" charset="0"/>
          </a:endParaRPr>
        </a:p>
      </xdr:txBody>
    </xdr:sp>
    <xdr:clientData/>
  </xdr:twoCellAnchor>
  <xdr:twoCellAnchor>
    <xdr:from>
      <xdr:col>11</xdr:col>
      <xdr:colOff>38099</xdr:colOff>
      <xdr:row>8</xdr:row>
      <xdr:rowOff>9525</xdr:rowOff>
    </xdr:from>
    <xdr:to>
      <xdr:col>11</xdr:col>
      <xdr:colOff>581024</xdr:colOff>
      <xdr:row>8</xdr:row>
      <xdr:rowOff>285750</xdr:rowOff>
    </xdr:to>
    <xdr:sp macro="" textlink="">
      <xdr:nvSpPr>
        <xdr:cNvPr id="217" name="216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8</xdr:row>
      <xdr:rowOff>9525</xdr:rowOff>
    </xdr:from>
    <xdr:to>
      <xdr:col>13</xdr:col>
      <xdr:colOff>581024</xdr:colOff>
      <xdr:row>8</xdr:row>
      <xdr:rowOff>285750</xdr:rowOff>
    </xdr:to>
    <xdr:sp macro="" textlink="">
      <xdr:nvSpPr>
        <xdr:cNvPr id="218" name="217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8</xdr:row>
      <xdr:rowOff>9525</xdr:rowOff>
    </xdr:from>
    <xdr:to>
      <xdr:col>12</xdr:col>
      <xdr:colOff>581024</xdr:colOff>
      <xdr:row>8</xdr:row>
      <xdr:rowOff>285750</xdr:rowOff>
    </xdr:to>
    <xdr:sp macro="" textlink="">
      <xdr:nvSpPr>
        <xdr:cNvPr id="219" name="218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9</xdr:row>
      <xdr:rowOff>9525</xdr:rowOff>
    </xdr:from>
    <xdr:to>
      <xdr:col>11</xdr:col>
      <xdr:colOff>581024</xdr:colOff>
      <xdr:row>9</xdr:row>
      <xdr:rowOff>285750</xdr:rowOff>
    </xdr:to>
    <xdr:sp macro="" textlink="">
      <xdr:nvSpPr>
        <xdr:cNvPr id="220" name="219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9</xdr:row>
      <xdr:rowOff>9525</xdr:rowOff>
    </xdr:from>
    <xdr:to>
      <xdr:col>13</xdr:col>
      <xdr:colOff>581024</xdr:colOff>
      <xdr:row>9</xdr:row>
      <xdr:rowOff>285750</xdr:rowOff>
    </xdr:to>
    <xdr:sp macro="" textlink="">
      <xdr:nvSpPr>
        <xdr:cNvPr id="221" name="220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9</xdr:row>
      <xdr:rowOff>9525</xdr:rowOff>
    </xdr:from>
    <xdr:to>
      <xdr:col>12</xdr:col>
      <xdr:colOff>581024</xdr:colOff>
      <xdr:row>9</xdr:row>
      <xdr:rowOff>285750</xdr:rowOff>
    </xdr:to>
    <xdr:sp macro="" textlink="">
      <xdr:nvSpPr>
        <xdr:cNvPr id="222" name="2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11</xdr:row>
      <xdr:rowOff>9525</xdr:rowOff>
    </xdr:from>
    <xdr:to>
      <xdr:col>11</xdr:col>
      <xdr:colOff>581024</xdr:colOff>
      <xdr:row>11</xdr:row>
      <xdr:rowOff>285750</xdr:rowOff>
    </xdr:to>
    <xdr:sp macro="" textlink="">
      <xdr:nvSpPr>
        <xdr:cNvPr id="286" name="285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11</xdr:row>
      <xdr:rowOff>9525</xdr:rowOff>
    </xdr:from>
    <xdr:to>
      <xdr:col>13</xdr:col>
      <xdr:colOff>581024</xdr:colOff>
      <xdr:row>11</xdr:row>
      <xdr:rowOff>285750</xdr:rowOff>
    </xdr:to>
    <xdr:sp macro="" textlink="">
      <xdr:nvSpPr>
        <xdr:cNvPr id="287" name="286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11</xdr:row>
      <xdr:rowOff>9525</xdr:rowOff>
    </xdr:from>
    <xdr:to>
      <xdr:col>12</xdr:col>
      <xdr:colOff>581024</xdr:colOff>
      <xdr:row>11</xdr:row>
      <xdr:rowOff>285750</xdr:rowOff>
    </xdr:to>
    <xdr:sp macro="" textlink="">
      <xdr:nvSpPr>
        <xdr:cNvPr id="288" name="287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12</xdr:row>
      <xdr:rowOff>9525</xdr:rowOff>
    </xdr:from>
    <xdr:to>
      <xdr:col>11</xdr:col>
      <xdr:colOff>581024</xdr:colOff>
      <xdr:row>12</xdr:row>
      <xdr:rowOff>285750</xdr:rowOff>
    </xdr:to>
    <xdr:sp macro="" textlink="">
      <xdr:nvSpPr>
        <xdr:cNvPr id="289" name="288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12</xdr:row>
      <xdr:rowOff>9525</xdr:rowOff>
    </xdr:from>
    <xdr:to>
      <xdr:col>13</xdr:col>
      <xdr:colOff>581024</xdr:colOff>
      <xdr:row>12</xdr:row>
      <xdr:rowOff>285750</xdr:rowOff>
    </xdr:to>
    <xdr:sp macro="" textlink="">
      <xdr:nvSpPr>
        <xdr:cNvPr id="290" name="28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12</xdr:row>
      <xdr:rowOff>9525</xdr:rowOff>
    </xdr:from>
    <xdr:to>
      <xdr:col>12</xdr:col>
      <xdr:colOff>581024</xdr:colOff>
      <xdr:row>12</xdr:row>
      <xdr:rowOff>285750</xdr:rowOff>
    </xdr:to>
    <xdr:sp macro="" textlink="">
      <xdr:nvSpPr>
        <xdr:cNvPr id="291" name="290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13</xdr:row>
      <xdr:rowOff>9525</xdr:rowOff>
    </xdr:from>
    <xdr:to>
      <xdr:col>11</xdr:col>
      <xdr:colOff>581024</xdr:colOff>
      <xdr:row>13</xdr:row>
      <xdr:rowOff>285750</xdr:rowOff>
    </xdr:to>
    <xdr:sp macro="" textlink="">
      <xdr:nvSpPr>
        <xdr:cNvPr id="292" name="291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13</xdr:row>
      <xdr:rowOff>9525</xdr:rowOff>
    </xdr:from>
    <xdr:to>
      <xdr:col>13</xdr:col>
      <xdr:colOff>581024</xdr:colOff>
      <xdr:row>13</xdr:row>
      <xdr:rowOff>285750</xdr:rowOff>
    </xdr:to>
    <xdr:sp macro="" textlink="">
      <xdr:nvSpPr>
        <xdr:cNvPr id="293" name="292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13</xdr:row>
      <xdr:rowOff>9525</xdr:rowOff>
    </xdr:from>
    <xdr:to>
      <xdr:col>12</xdr:col>
      <xdr:colOff>581024</xdr:colOff>
      <xdr:row>13</xdr:row>
      <xdr:rowOff>285750</xdr:rowOff>
    </xdr:to>
    <xdr:sp macro="" textlink="">
      <xdr:nvSpPr>
        <xdr:cNvPr id="294" name="293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14</xdr:row>
      <xdr:rowOff>9525</xdr:rowOff>
    </xdr:from>
    <xdr:to>
      <xdr:col>13</xdr:col>
      <xdr:colOff>581025</xdr:colOff>
      <xdr:row>14</xdr:row>
      <xdr:rowOff>285750</xdr:rowOff>
    </xdr:to>
    <xdr:sp macro="" textlink="">
      <xdr:nvSpPr>
        <xdr:cNvPr id="295" name="294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20</xdr:row>
      <xdr:rowOff>9525</xdr:rowOff>
    </xdr:from>
    <xdr:to>
      <xdr:col>11</xdr:col>
      <xdr:colOff>581024</xdr:colOff>
      <xdr:row>20</xdr:row>
      <xdr:rowOff>285750</xdr:rowOff>
    </xdr:to>
    <xdr:sp macro="" textlink="">
      <xdr:nvSpPr>
        <xdr:cNvPr id="313" name="312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20</xdr:row>
      <xdr:rowOff>9525</xdr:rowOff>
    </xdr:from>
    <xdr:to>
      <xdr:col>13</xdr:col>
      <xdr:colOff>581024</xdr:colOff>
      <xdr:row>20</xdr:row>
      <xdr:rowOff>285750</xdr:rowOff>
    </xdr:to>
    <xdr:sp macro="" textlink="">
      <xdr:nvSpPr>
        <xdr:cNvPr id="314" name="313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20</xdr:row>
      <xdr:rowOff>9525</xdr:rowOff>
    </xdr:from>
    <xdr:to>
      <xdr:col>12</xdr:col>
      <xdr:colOff>581024</xdr:colOff>
      <xdr:row>20</xdr:row>
      <xdr:rowOff>285750</xdr:rowOff>
    </xdr:to>
    <xdr:sp macro="" textlink="">
      <xdr:nvSpPr>
        <xdr:cNvPr id="315" name="314 Rectángulo redondea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38101</xdr:colOff>
      <xdr:row>21</xdr:row>
      <xdr:rowOff>9525</xdr:rowOff>
    </xdr:from>
    <xdr:to>
      <xdr:col>11</xdr:col>
      <xdr:colOff>581025</xdr:colOff>
      <xdr:row>21</xdr:row>
      <xdr:rowOff>285750</xdr:rowOff>
    </xdr:to>
    <xdr:sp macro="" textlink="">
      <xdr:nvSpPr>
        <xdr:cNvPr id="316" name="315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8515351" y="5610225"/>
          <a:ext cx="54292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21</xdr:row>
      <xdr:rowOff>9525</xdr:rowOff>
    </xdr:from>
    <xdr:to>
      <xdr:col>13</xdr:col>
      <xdr:colOff>581024</xdr:colOff>
      <xdr:row>21</xdr:row>
      <xdr:rowOff>285750</xdr:rowOff>
    </xdr:to>
    <xdr:sp macro="" textlink="">
      <xdr:nvSpPr>
        <xdr:cNvPr id="317" name="316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21</xdr:row>
      <xdr:rowOff>9525</xdr:rowOff>
    </xdr:from>
    <xdr:to>
      <xdr:col>12</xdr:col>
      <xdr:colOff>581024</xdr:colOff>
      <xdr:row>21</xdr:row>
      <xdr:rowOff>285750</xdr:rowOff>
    </xdr:to>
    <xdr:sp macro="" textlink="">
      <xdr:nvSpPr>
        <xdr:cNvPr id="318" name="317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10</xdr:row>
      <xdr:rowOff>9525</xdr:rowOff>
    </xdr:from>
    <xdr:to>
      <xdr:col>11</xdr:col>
      <xdr:colOff>581024</xdr:colOff>
      <xdr:row>10</xdr:row>
      <xdr:rowOff>285750</xdr:rowOff>
    </xdr:to>
    <xdr:sp macro="" textlink="">
      <xdr:nvSpPr>
        <xdr:cNvPr id="319" name="318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10</xdr:row>
      <xdr:rowOff>9525</xdr:rowOff>
    </xdr:from>
    <xdr:to>
      <xdr:col>13</xdr:col>
      <xdr:colOff>581024</xdr:colOff>
      <xdr:row>10</xdr:row>
      <xdr:rowOff>285750</xdr:rowOff>
    </xdr:to>
    <xdr:sp macro="" textlink="">
      <xdr:nvSpPr>
        <xdr:cNvPr id="320" name="319 Rectángulo redondead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10</xdr:row>
      <xdr:rowOff>9525</xdr:rowOff>
    </xdr:from>
    <xdr:to>
      <xdr:col>12</xdr:col>
      <xdr:colOff>581024</xdr:colOff>
      <xdr:row>10</xdr:row>
      <xdr:rowOff>285750</xdr:rowOff>
    </xdr:to>
    <xdr:sp macro="" textlink="">
      <xdr:nvSpPr>
        <xdr:cNvPr id="321" name="320 Rectángulo redondead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15</xdr:row>
      <xdr:rowOff>9525</xdr:rowOff>
    </xdr:from>
    <xdr:to>
      <xdr:col>13</xdr:col>
      <xdr:colOff>581025</xdr:colOff>
      <xdr:row>15</xdr:row>
      <xdr:rowOff>285750</xdr:rowOff>
    </xdr:to>
    <xdr:sp macro="" textlink="">
      <xdr:nvSpPr>
        <xdr:cNvPr id="322" name="321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16</xdr:row>
      <xdr:rowOff>9525</xdr:rowOff>
    </xdr:from>
    <xdr:to>
      <xdr:col>13</xdr:col>
      <xdr:colOff>581025</xdr:colOff>
      <xdr:row>16</xdr:row>
      <xdr:rowOff>285750</xdr:rowOff>
    </xdr:to>
    <xdr:sp macro="" textlink="">
      <xdr:nvSpPr>
        <xdr:cNvPr id="323" name="322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17</xdr:row>
      <xdr:rowOff>9525</xdr:rowOff>
    </xdr:from>
    <xdr:to>
      <xdr:col>13</xdr:col>
      <xdr:colOff>581025</xdr:colOff>
      <xdr:row>17</xdr:row>
      <xdr:rowOff>285750</xdr:rowOff>
    </xdr:to>
    <xdr:sp macro="" textlink="">
      <xdr:nvSpPr>
        <xdr:cNvPr id="324" name="323 Rectángulo redondead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18</xdr:row>
      <xdr:rowOff>9525</xdr:rowOff>
    </xdr:from>
    <xdr:to>
      <xdr:col>13</xdr:col>
      <xdr:colOff>581025</xdr:colOff>
      <xdr:row>18</xdr:row>
      <xdr:rowOff>285750</xdr:rowOff>
    </xdr:to>
    <xdr:sp macro="" textlink="">
      <xdr:nvSpPr>
        <xdr:cNvPr id="325" name="324 Rectángulo redondead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19</xdr:row>
      <xdr:rowOff>0</xdr:rowOff>
    </xdr:from>
    <xdr:to>
      <xdr:col>13</xdr:col>
      <xdr:colOff>571501</xdr:colOff>
      <xdr:row>19</xdr:row>
      <xdr:rowOff>276225</xdr:rowOff>
    </xdr:to>
    <xdr:sp macro="" textlink="">
      <xdr:nvSpPr>
        <xdr:cNvPr id="326" name="325 Rectángulo redondead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8505825" y="49720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 URBANO,</a:t>
          </a:r>
          <a:r>
            <a:rPr lang="es-PA" sz="900" baseline="0">
              <a:latin typeface="Bodoni MT Condensed" pitchFamily="18" charset="0"/>
            </a:rPr>
            <a:t>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22</xdr:row>
      <xdr:rowOff>9525</xdr:rowOff>
    </xdr:from>
    <xdr:to>
      <xdr:col>11</xdr:col>
      <xdr:colOff>581024</xdr:colOff>
      <xdr:row>22</xdr:row>
      <xdr:rowOff>285750</xdr:rowOff>
    </xdr:to>
    <xdr:sp macro="" textlink="">
      <xdr:nvSpPr>
        <xdr:cNvPr id="327" name="326 Rectángulo redondead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22</xdr:row>
      <xdr:rowOff>9525</xdr:rowOff>
    </xdr:from>
    <xdr:to>
      <xdr:col>13</xdr:col>
      <xdr:colOff>581024</xdr:colOff>
      <xdr:row>22</xdr:row>
      <xdr:rowOff>285750</xdr:rowOff>
    </xdr:to>
    <xdr:sp macro="" textlink="">
      <xdr:nvSpPr>
        <xdr:cNvPr id="328" name="327 Rectángulo redondead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22</xdr:row>
      <xdr:rowOff>9525</xdr:rowOff>
    </xdr:from>
    <xdr:to>
      <xdr:col>12</xdr:col>
      <xdr:colOff>581024</xdr:colOff>
      <xdr:row>22</xdr:row>
      <xdr:rowOff>285750</xdr:rowOff>
    </xdr:to>
    <xdr:sp macro="" textlink="">
      <xdr:nvSpPr>
        <xdr:cNvPr id="329" name="328 Rectángulo redondead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23</xdr:row>
      <xdr:rowOff>9525</xdr:rowOff>
    </xdr:from>
    <xdr:to>
      <xdr:col>11</xdr:col>
      <xdr:colOff>581024</xdr:colOff>
      <xdr:row>23</xdr:row>
      <xdr:rowOff>285750</xdr:rowOff>
    </xdr:to>
    <xdr:sp macro="" textlink="">
      <xdr:nvSpPr>
        <xdr:cNvPr id="330" name="329 Rectángulo redondead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23</xdr:row>
      <xdr:rowOff>9525</xdr:rowOff>
    </xdr:from>
    <xdr:to>
      <xdr:col>13</xdr:col>
      <xdr:colOff>581024</xdr:colOff>
      <xdr:row>23</xdr:row>
      <xdr:rowOff>285750</xdr:rowOff>
    </xdr:to>
    <xdr:sp macro="" textlink="">
      <xdr:nvSpPr>
        <xdr:cNvPr id="331" name="330 Rectángulo redondead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23</xdr:row>
      <xdr:rowOff>9525</xdr:rowOff>
    </xdr:from>
    <xdr:to>
      <xdr:col>12</xdr:col>
      <xdr:colOff>581024</xdr:colOff>
      <xdr:row>23</xdr:row>
      <xdr:rowOff>285750</xdr:rowOff>
    </xdr:to>
    <xdr:sp macro="" textlink="">
      <xdr:nvSpPr>
        <xdr:cNvPr id="332" name="331 Rectángulo redondead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24</xdr:row>
      <xdr:rowOff>9525</xdr:rowOff>
    </xdr:from>
    <xdr:to>
      <xdr:col>11</xdr:col>
      <xdr:colOff>581024</xdr:colOff>
      <xdr:row>24</xdr:row>
      <xdr:rowOff>285750</xdr:rowOff>
    </xdr:to>
    <xdr:sp macro="" textlink="">
      <xdr:nvSpPr>
        <xdr:cNvPr id="333" name="332 Rectángulo redondead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24</xdr:row>
      <xdr:rowOff>9525</xdr:rowOff>
    </xdr:from>
    <xdr:to>
      <xdr:col>13</xdr:col>
      <xdr:colOff>581024</xdr:colOff>
      <xdr:row>24</xdr:row>
      <xdr:rowOff>285750</xdr:rowOff>
    </xdr:to>
    <xdr:sp macro="" textlink="">
      <xdr:nvSpPr>
        <xdr:cNvPr id="334" name="333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24</xdr:row>
      <xdr:rowOff>9525</xdr:rowOff>
    </xdr:from>
    <xdr:to>
      <xdr:col>12</xdr:col>
      <xdr:colOff>581024</xdr:colOff>
      <xdr:row>24</xdr:row>
      <xdr:rowOff>285750</xdr:rowOff>
    </xdr:to>
    <xdr:sp macro="" textlink="">
      <xdr:nvSpPr>
        <xdr:cNvPr id="335" name="334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25</xdr:row>
      <xdr:rowOff>9525</xdr:rowOff>
    </xdr:from>
    <xdr:to>
      <xdr:col>11</xdr:col>
      <xdr:colOff>581024</xdr:colOff>
      <xdr:row>25</xdr:row>
      <xdr:rowOff>285750</xdr:rowOff>
    </xdr:to>
    <xdr:sp macro="" textlink="">
      <xdr:nvSpPr>
        <xdr:cNvPr id="336" name="335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25</xdr:row>
      <xdr:rowOff>9525</xdr:rowOff>
    </xdr:from>
    <xdr:to>
      <xdr:col>13</xdr:col>
      <xdr:colOff>581024</xdr:colOff>
      <xdr:row>25</xdr:row>
      <xdr:rowOff>285750</xdr:rowOff>
    </xdr:to>
    <xdr:sp macro="" textlink="">
      <xdr:nvSpPr>
        <xdr:cNvPr id="337" name="336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25</xdr:row>
      <xdr:rowOff>9525</xdr:rowOff>
    </xdr:from>
    <xdr:to>
      <xdr:col>12</xdr:col>
      <xdr:colOff>581024</xdr:colOff>
      <xdr:row>25</xdr:row>
      <xdr:rowOff>285750</xdr:rowOff>
    </xdr:to>
    <xdr:sp macro="" textlink="">
      <xdr:nvSpPr>
        <xdr:cNvPr id="338" name="337 Rectángulo redondead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38101</xdr:colOff>
      <xdr:row>26</xdr:row>
      <xdr:rowOff>9525</xdr:rowOff>
    </xdr:from>
    <xdr:to>
      <xdr:col>13</xdr:col>
      <xdr:colOff>581025</xdr:colOff>
      <xdr:row>26</xdr:row>
      <xdr:rowOff>285750</xdr:rowOff>
    </xdr:to>
    <xdr:sp macro="" textlink="">
      <xdr:nvSpPr>
        <xdr:cNvPr id="339" name="338 Rectángulo redondead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8515351" y="7181850"/>
          <a:ext cx="178117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</a:t>
          </a:r>
          <a:r>
            <a:rPr lang="es-PA" sz="900" baseline="0">
              <a:latin typeface="Bodoni MT Condensed" pitchFamily="18" charset="0"/>
            </a:rPr>
            <a:t> MUJER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38100</xdr:colOff>
      <xdr:row>27</xdr:row>
      <xdr:rowOff>9525</xdr:rowOff>
    </xdr:from>
    <xdr:to>
      <xdr:col>13</xdr:col>
      <xdr:colOff>571499</xdr:colOff>
      <xdr:row>27</xdr:row>
      <xdr:rowOff>285750</xdr:rowOff>
    </xdr:to>
    <xdr:sp macro="" textlink="">
      <xdr:nvSpPr>
        <xdr:cNvPr id="342" name="341 Rectángulo redondead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8515350" y="74961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28</xdr:row>
      <xdr:rowOff>9525</xdr:rowOff>
    </xdr:from>
    <xdr:to>
      <xdr:col>11</xdr:col>
      <xdr:colOff>581024</xdr:colOff>
      <xdr:row>28</xdr:row>
      <xdr:rowOff>285750</xdr:rowOff>
    </xdr:to>
    <xdr:sp macro="" textlink="">
      <xdr:nvSpPr>
        <xdr:cNvPr id="345" name="344 Rectángulo redondead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8515349" y="3095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28</xdr:row>
      <xdr:rowOff>9525</xdr:rowOff>
    </xdr:from>
    <xdr:to>
      <xdr:col>13</xdr:col>
      <xdr:colOff>581024</xdr:colOff>
      <xdr:row>28</xdr:row>
      <xdr:rowOff>285750</xdr:rowOff>
    </xdr:to>
    <xdr:sp macro="" textlink="">
      <xdr:nvSpPr>
        <xdr:cNvPr id="346" name="345 Rectángulo redondead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753599" y="3095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28</xdr:row>
      <xdr:rowOff>9525</xdr:rowOff>
    </xdr:from>
    <xdr:to>
      <xdr:col>12</xdr:col>
      <xdr:colOff>581024</xdr:colOff>
      <xdr:row>28</xdr:row>
      <xdr:rowOff>285750</xdr:rowOff>
    </xdr:to>
    <xdr:sp macro="" textlink="">
      <xdr:nvSpPr>
        <xdr:cNvPr id="347" name="346 Rectángulo redondead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134474" y="3095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29</xdr:row>
      <xdr:rowOff>9525</xdr:rowOff>
    </xdr:from>
    <xdr:to>
      <xdr:col>11</xdr:col>
      <xdr:colOff>581024</xdr:colOff>
      <xdr:row>29</xdr:row>
      <xdr:rowOff>285750</xdr:rowOff>
    </xdr:to>
    <xdr:sp macro="" textlink="">
      <xdr:nvSpPr>
        <xdr:cNvPr id="348" name="347 Rectángulo redondead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8515349" y="3095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29</xdr:row>
      <xdr:rowOff>9525</xdr:rowOff>
    </xdr:from>
    <xdr:to>
      <xdr:col>13</xdr:col>
      <xdr:colOff>581024</xdr:colOff>
      <xdr:row>29</xdr:row>
      <xdr:rowOff>285750</xdr:rowOff>
    </xdr:to>
    <xdr:sp macro="" textlink="">
      <xdr:nvSpPr>
        <xdr:cNvPr id="349" name="348 Rectángulo redondead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753599" y="3095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29</xdr:row>
      <xdr:rowOff>9525</xdr:rowOff>
    </xdr:from>
    <xdr:to>
      <xdr:col>12</xdr:col>
      <xdr:colOff>581024</xdr:colOff>
      <xdr:row>29</xdr:row>
      <xdr:rowOff>285750</xdr:rowOff>
    </xdr:to>
    <xdr:sp macro="" textlink="">
      <xdr:nvSpPr>
        <xdr:cNvPr id="350" name="349 Rectángulo redondead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134474" y="3095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30</xdr:row>
      <xdr:rowOff>9525</xdr:rowOff>
    </xdr:from>
    <xdr:to>
      <xdr:col>11</xdr:col>
      <xdr:colOff>581024</xdr:colOff>
      <xdr:row>30</xdr:row>
      <xdr:rowOff>285750</xdr:rowOff>
    </xdr:to>
    <xdr:sp macro="" textlink="">
      <xdr:nvSpPr>
        <xdr:cNvPr id="351" name="350 Rectángulo redondead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8515349" y="68675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30</xdr:row>
      <xdr:rowOff>9525</xdr:rowOff>
    </xdr:from>
    <xdr:to>
      <xdr:col>13</xdr:col>
      <xdr:colOff>581024</xdr:colOff>
      <xdr:row>30</xdr:row>
      <xdr:rowOff>285750</xdr:rowOff>
    </xdr:to>
    <xdr:sp macro="" textlink="">
      <xdr:nvSpPr>
        <xdr:cNvPr id="352" name="351 Rectángulo redondead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753599" y="68675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30</xdr:row>
      <xdr:rowOff>9525</xdr:rowOff>
    </xdr:from>
    <xdr:to>
      <xdr:col>12</xdr:col>
      <xdr:colOff>581024</xdr:colOff>
      <xdr:row>30</xdr:row>
      <xdr:rowOff>285750</xdr:rowOff>
    </xdr:to>
    <xdr:sp macro="" textlink="">
      <xdr:nvSpPr>
        <xdr:cNvPr id="353" name="352 Rectángulo redondead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134474" y="68675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47625</xdr:colOff>
      <xdr:row>31</xdr:row>
      <xdr:rowOff>0</xdr:rowOff>
    </xdr:from>
    <xdr:to>
      <xdr:col>13</xdr:col>
      <xdr:colOff>581024</xdr:colOff>
      <xdr:row>31</xdr:row>
      <xdr:rowOff>276225</xdr:rowOff>
    </xdr:to>
    <xdr:sp macro="" textlink="">
      <xdr:nvSpPr>
        <xdr:cNvPr id="363" name="362 Rectángulo redondead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8524875" y="87439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32</xdr:row>
      <xdr:rowOff>9525</xdr:rowOff>
    </xdr:from>
    <xdr:to>
      <xdr:col>11</xdr:col>
      <xdr:colOff>581024</xdr:colOff>
      <xdr:row>32</xdr:row>
      <xdr:rowOff>285750</xdr:rowOff>
    </xdr:to>
    <xdr:sp macro="" textlink="">
      <xdr:nvSpPr>
        <xdr:cNvPr id="365" name="364 Rectángulo redondead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8515349" y="84391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32</xdr:row>
      <xdr:rowOff>9525</xdr:rowOff>
    </xdr:from>
    <xdr:to>
      <xdr:col>13</xdr:col>
      <xdr:colOff>581024</xdr:colOff>
      <xdr:row>32</xdr:row>
      <xdr:rowOff>285750</xdr:rowOff>
    </xdr:to>
    <xdr:sp macro="" textlink="">
      <xdr:nvSpPr>
        <xdr:cNvPr id="366" name="365 Rectángulo redondead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753599" y="84391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32</xdr:row>
      <xdr:rowOff>9525</xdr:rowOff>
    </xdr:from>
    <xdr:to>
      <xdr:col>12</xdr:col>
      <xdr:colOff>581024</xdr:colOff>
      <xdr:row>32</xdr:row>
      <xdr:rowOff>285750</xdr:rowOff>
    </xdr:to>
    <xdr:sp macro="" textlink="">
      <xdr:nvSpPr>
        <xdr:cNvPr id="367" name="366 Rectángulo redondead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134474" y="84391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34</xdr:row>
      <xdr:rowOff>9525</xdr:rowOff>
    </xdr:from>
    <xdr:to>
      <xdr:col>11</xdr:col>
      <xdr:colOff>581024</xdr:colOff>
      <xdr:row>34</xdr:row>
      <xdr:rowOff>285750</xdr:rowOff>
    </xdr:to>
    <xdr:sp macro="" textlink="">
      <xdr:nvSpPr>
        <xdr:cNvPr id="368" name="367 Rectángulo redondead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8515349" y="93821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34</xdr:row>
      <xdr:rowOff>9525</xdr:rowOff>
    </xdr:from>
    <xdr:to>
      <xdr:col>13</xdr:col>
      <xdr:colOff>581024</xdr:colOff>
      <xdr:row>34</xdr:row>
      <xdr:rowOff>285750</xdr:rowOff>
    </xdr:to>
    <xdr:sp macro="" textlink="">
      <xdr:nvSpPr>
        <xdr:cNvPr id="369" name="368 Rectángulo redondead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753599" y="93821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34</xdr:row>
      <xdr:rowOff>9525</xdr:rowOff>
    </xdr:from>
    <xdr:to>
      <xdr:col>12</xdr:col>
      <xdr:colOff>581024</xdr:colOff>
      <xdr:row>34</xdr:row>
      <xdr:rowOff>285750</xdr:rowOff>
    </xdr:to>
    <xdr:sp macro="" textlink="">
      <xdr:nvSpPr>
        <xdr:cNvPr id="370" name="369 Rectángulo redondead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134474" y="93821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35</xdr:row>
      <xdr:rowOff>9525</xdr:rowOff>
    </xdr:from>
    <xdr:to>
      <xdr:col>11</xdr:col>
      <xdr:colOff>581024</xdr:colOff>
      <xdr:row>35</xdr:row>
      <xdr:rowOff>285750</xdr:rowOff>
    </xdr:to>
    <xdr:sp macro="" textlink="">
      <xdr:nvSpPr>
        <xdr:cNvPr id="371" name="370 Rectángulo redondead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8515349" y="93821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35</xdr:row>
      <xdr:rowOff>9525</xdr:rowOff>
    </xdr:from>
    <xdr:to>
      <xdr:col>13</xdr:col>
      <xdr:colOff>581024</xdr:colOff>
      <xdr:row>35</xdr:row>
      <xdr:rowOff>285750</xdr:rowOff>
    </xdr:to>
    <xdr:sp macro="" textlink="">
      <xdr:nvSpPr>
        <xdr:cNvPr id="372" name="371 Rectángulo redondead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753599" y="93821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35</xdr:row>
      <xdr:rowOff>9525</xdr:rowOff>
    </xdr:from>
    <xdr:to>
      <xdr:col>12</xdr:col>
      <xdr:colOff>581024</xdr:colOff>
      <xdr:row>35</xdr:row>
      <xdr:rowOff>285750</xdr:rowOff>
    </xdr:to>
    <xdr:sp macro="" textlink="">
      <xdr:nvSpPr>
        <xdr:cNvPr id="373" name="372 Rectángulo redondeado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134474" y="93821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36</xdr:row>
      <xdr:rowOff>9525</xdr:rowOff>
    </xdr:from>
    <xdr:to>
      <xdr:col>13</xdr:col>
      <xdr:colOff>571500</xdr:colOff>
      <xdr:row>36</xdr:row>
      <xdr:rowOff>285750</xdr:rowOff>
    </xdr:to>
    <xdr:sp macro="" textlink="">
      <xdr:nvSpPr>
        <xdr:cNvPr id="374" name="373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8515349" y="1032510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33</xdr:row>
      <xdr:rowOff>0</xdr:rowOff>
    </xdr:from>
    <xdr:to>
      <xdr:col>13</xdr:col>
      <xdr:colOff>581024</xdr:colOff>
      <xdr:row>33</xdr:row>
      <xdr:rowOff>276225</xdr:rowOff>
    </xdr:to>
    <xdr:sp macro="" textlink="">
      <xdr:nvSpPr>
        <xdr:cNvPr id="377" name="376 Rectángulo redondead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8524875" y="937260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37</xdr:row>
      <xdr:rowOff>9525</xdr:rowOff>
    </xdr:from>
    <xdr:to>
      <xdr:col>13</xdr:col>
      <xdr:colOff>571501</xdr:colOff>
      <xdr:row>37</xdr:row>
      <xdr:rowOff>285750</xdr:rowOff>
    </xdr:to>
    <xdr:sp macro="" textlink="">
      <xdr:nvSpPr>
        <xdr:cNvPr id="378" name="377 Rectángulo redondead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8515350" y="10639425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38</xdr:row>
      <xdr:rowOff>9525</xdr:rowOff>
    </xdr:from>
    <xdr:to>
      <xdr:col>11</xdr:col>
      <xdr:colOff>581024</xdr:colOff>
      <xdr:row>38</xdr:row>
      <xdr:rowOff>285750</xdr:rowOff>
    </xdr:to>
    <xdr:sp macro="" textlink="">
      <xdr:nvSpPr>
        <xdr:cNvPr id="379" name="378 Rectángulo redondead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8515349" y="90678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38</xdr:row>
      <xdr:rowOff>9525</xdr:rowOff>
    </xdr:from>
    <xdr:to>
      <xdr:col>13</xdr:col>
      <xdr:colOff>581024</xdr:colOff>
      <xdr:row>38</xdr:row>
      <xdr:rowOff>285750</xdr:rowOff>
    </xdr:to>
    <xdr:sp macro="" textlink="">
      <xdr:nvSpPr>
        <xdr:cNvPr id="380" name="379 Rectángulo redondead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753599" y="90678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38</xdr:row>
      <xdr:rowOff>9525</xdr:rowOff>
    </xdr:from>
    <xdr:to>
      <xdr:col>12</xdr:col>
      <xdr:colOff>581024</xdr:colOff>
      <xdr:row>38</xdr:row>
      <xdr:rowOff>285750</xdr:rowOff>
    </xdr:to>
    <xdr:sp macro="" textlink="">
      <xdr:nvSpPr>
        <xdr:cNvPr id="381" name="380 Rectángulo redondead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134474" y="90678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39</xdr:row>
      <xdr:rowOff>9525</xdr:rowOff>
    </xdr:from>
    <xdr:to>
      <xdr:col>11</xdr:col>
      <xdr:colOff>581024</xdr:colOff>
      <xdr:row>39</xdr:row>
      <xdr:rowOff>285750</xdr:rowOff>
    </xdr:to>
    <xdr:sp macro="" textlink="">
      <xdr:nvSpPr>
        <xdr:cNvPr id="382" name="381 Rectángulo redondead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8515349" y="90678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39</xdr:row>
      <xdr:rowOff>9525</xdr:rowOff>
    </xdr:from>
    <xdr:to>
      <xdr:col>13</xdr:col>
      <xdr:colOff>581024</xdr:colOff>
      <xdr:row>39</xdr:row>
      <xdr:rowOff>285750</xdr:rowOff>
    </xdr:to>
    <xdr:sp macro="" textlink="">
      <xdr:nvSpPr>
        <xdr:cNvPr id="383" name="382 Rectángulo redondeado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753599" y="90678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39</xdr:row>
      <xdr:rowOff>9525</xdr:rowOff>
    </xdr:from>
    <xdr:to>
      <xdr:col>12</xdr:col>
      <xdr:colOff>581024</xdr:colOff>
      <xdr:row>39</xdr:row>
      <xdr:rowOff>285750</xdr:rowOff>
    </xdr:to>
    <xdr:sp macro="" textlink="">
      <xdr:nvSpPr>
        <xdr:cNvPr id="384" name="383 Rectángulo redondead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134474" y="90678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40</xdr:row>
      <xdr:rowOff>9525</xdr:rowOff>
    </xdr:from>
    <xdr:to>
      <xdr:col>11</xdr:col>
      <xdr:colOff>581024</xdr:colOff>
      <xdr:row>40</xdr:row>
      <xdr:rowOff>285750</xdr:rowOff>
    </xdr:to>
    <xdr:sp macro="" textlink="">
      <xdr:nvSpPr>
        <xdr:cNvPr id="385" name="384 Rectángulo redondeado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8515349" y="96964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40</xdr:row>
      <xdr:rowOff>9525</xdr:rowOff>
    </xdr:from>
    <xdr:to>
      <xdr:col>13</xdr:col>
      <xdr:colOff>581024</xdr:colOff>
      <xdr:row>40</xdr:row>
      <xdr:rowOff>285750</xdr:rowOff>
    </xdr:to>
    <xdr:sp macro="" textlink="">
      <xdr:nvSpPr>
        <xdr:cNvPr id="386" name="385 Rectángulo redondead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753599" y="96964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40</xdr:row>
      <xdr:rowOff>9525</xdr:rowOff>
    </xdr:from>
    <xdr:to>
      <xdr:col>12</xdr:col>
      <xdr:colOff>581024</xdr:colOff>
      <xdr:row>40</xdr:row>
      <xdr:rowOff>285750</xdr:rowOff>
    </xdr:to>
    <xdr:sp macro="" textlink="">
      <xdr:nvSpPr>
        <xdr:cNvPr id="387" name="386 Rectángulo redondeado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134474" y="96964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41</xdr:row>
      <xdr:rowOff>9525</xdr:rowOff>
    </xdr:from>
    <xdr:to>
      <xdr:col>11</xdr:col>
      <xdr:colOff>581024</xdr:colOff>
      <xdr:row>41</xdr:row>
      <xdr:rowOff>285750</xdr:rowOff>
    </xdr:to>
    <xdr:sp macro="" textlink="">
      <xdr:nvSpPr>
        <xdr:cNvPr id="388" name="387 Rectángulo redondead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8515349" y="96964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41</xdr:row>
      <xdr:rowOff>9525</xdr:rowOff>
    </xdr:from>
    <xdr:to>
      <xdr:col>13</xdr:col>
      <xdr:colOff>581024</xdr:colOff>
      <xdr:row>41</xdr:row>
      <xdr:rowOff>285750</xdr:rowOff>
    </xdr:to>
    <xdr:sp macro="" textlink="">
      <xdr:nvSpPr>
        <xdr:cNvPr id="389" name="388 Rectángulo redondeado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753599" y="96964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41</xdr:row>
      <xdr:rowOff>9525</xdr:rowOff>
    </xdr:from>
    <xdr:to>
      <xdr:col>12</xdr:col>
      <xdr:colOff>581024</xdr:colOff>
      <xdr:row>41</xdr:row>
      <xdr:rowOff>285750</xdr:rowOff>
    </xdr:to>
    <xdr:sp macro="" textlink="">
      <xdr:nvSpPr>
        <xdr:cNvPr id="390" name="389 Rectángulo redondead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134474" y="96964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42</xdr:row>
      <xdr:rowOff>0</xdr:rowOff>
    </xdr:from>
    <xdr:to>
      <xdr:col>13</xdr:col>
      <xdr:colOff>571499</xdr:colOff>
      <xdr:row>42</xdr:row>
      <xdr:rowOff>276225</xdr:rowOff>
    </xdr:to>
    <xdr:sp macro="" textlink="">
      <xdr:nvSpPr>
        <xdr:cNvPr id="391" name="390 Rectángulo redondeado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8515350" y="1220152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43</xdr:row>
      <xdr:rowOff>0</xdr:rowOff>
    </xdr:from>
    <xdr:to>
      <xdr:col>13</xdr:col>
      <xdr:colOff>571499</xdr:colOff>
      <xdr:row>43</xdr:row>
      <xdr:rowOff>276225</xdr:rowOff>
    </xdr:to>
    <xdr:sp macro="" textlink="">
      <xdr:nvSpPr>
        <xdr:cNvPr id="392" name="391 Rectángulo redondead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8515350" y="125158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44</xdr:row>
      <xdr:rowOff>0</xdr:rowOff>
    </xdr:from>
    <xdr:to>
      <xdr:col>13</xdr:col>
      <xdr:colOff>571499</xdr:colOff>
      <xdr:row>44</xdr:row>
      <xdr:rowOff>276225</xdr:rowOff>
    </xdr:to>
    <xdr:sp macro="" textlink="">
      <xdr:nvSpPr>
        <xdr:cNvPr id="393" name="392 Rectángulo redondeado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8515350" y="128301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45</xdr:row>
      <xdr:rowOff>0</xdr:rowOff>
    </xdr:from>
    <xdr:to>
      <xdr:col>13</xdr:col>
      <xdr:colOff>571499</xdr:colOff>
      <xdr:row>45</xdr:row>
      <xdr:rowOff>276225</xdr:rowOff>
    </xdr:to>
    <xdr:sp macro="" textlink="">
      <xdr:nvSpPr>
        <xdr:cNvPr id="394" name="393 Rectángulo redondead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8515350" y="1314450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46</xdr:row>
      <xdr:rowOff>0</xdr:rowOff>
    </xdr:from>
    <xdr:to>
      <xdr:col>13</xdr:col>
      <xdr:colOff>571499</xdr:colOff>
      <xdr:row>46</xdr:row>
      <xdr:rowOff>276225</xdr:rowOff>
    </xdr:to>
    <xdr:sp macro="" textlink="">
      <xdr:nvSpPr>
        <xdr:cNvPr id="395" name="394 Rectángulo redondeado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8515350" y="1345882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47</xdr:row>
      <xdr:rowOff>0</xdr:rowOff>
    </xdr:from>
    <xdr:to>
      <xdr:col>13</xdr:col>
      <xdr:colOff>561974</xdr:colOff>
      <xdr:row>47</xdr:row>
      <xdr:rowOff>276225</xdr:rowOff>
    </xdr:to>
    <xdr:sp macro="" textlink="">
      <xdr:nvSpPr>
        <xdr:cNvPr id="396" name="395 Rectángulo redondead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8505825" y="137731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48</xdr:row>
      <xdr:rowOff>0</xdr:rowOff>
    </xdr:from>
    <xdr:to>
      <xdr:col>13</xdr:col>
      <xdr:colOff>561974</xdr:colOff>
      <xdr:row>48</xdr:row>
      <xdr:rowOff>276225</xdr:rowOff>
    </xdr:to>
    <xdr:sp macro="" textlink="">
      <xdr:nvSpPr>
        <xdr:cNvPr id="397" name="396 Rectángulo redondeado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8505825" y="140874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49</xdr:row>
      <xdr:rowOff>9525</xdr:rowOff>
    </xdr:from>
    <xdr:to>
      <xdr:col>11</xdr:col>
      <xdr:colOff>581024</xdr:colOff>
      <xdr:row>49</xdr:row>
      <xdr:rowOff>285750</xdr:rowOff>
    </xdr:to>
    <xdr:sp macro="" textlink="">
      <xdr:nvSpPr>
        <xdr:cNvPr id="398" name="397 Rectángulo redondead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8515349" y="118967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49</xdr:row>
      <xdr:rowOff>9525</xdr:rowOff>
    </xdr:from>
    <xdr:to>
      <xdr:col>13</xdr:col>
      <xdr:colOff>581024</xdr:colOff>
      <xdr:row>49</xdr:row>
      <xdr:rowOff>285750</xdr:rowOff>
    </xdr:to>
    <xdr:sp macro="" textlink="">
      <xdr:nvSpPr>
        <xdr:cNvPr id="399" name="398 Rectángulo redondeado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753599" y="118967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49</xdr:row>
      <xdr:rowOff>9525</xdr:rowOff>
    </xdr:from>
    <xdr:to>
      <xdr:col>12</xdr:col>
      <xdr:colOff>581024</xdr:colOff>
      <xdr:row>49</xdr:row>
      <xdr:rowOff>285750</xdr:rowOff>
    </xdr:to>
    <xdr:sp macro="" textlink="">
      <xdr:nvSpPr>
        <xdr:cNvPr id="400" name="399 Rectángulo redondead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134474" y="118967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50</xdr:row>
      <xdr:rowOff>9525</xdr:rowOff>
    </xdr:from>
    <xdr:to>
      <xdr:col>11</xdr:col>
      <xdr:colOff>581024</xdr:colOff>
      <xdr:row>50</xdr:row>
      <xdr:rowOff>285750</xdr:rowOff>
    </xdr:to>
    <xdr:sp macro="" textlink="">
      <xdr:nvSpPr>
        <xdr:cNvPr id="401" name="400 Rectángulo redondead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8515349" y="118967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50</xdr:row>
      <xdr:rowOff>9525</xdr:rowOff>
    </xdr:from>
    <xdr:to>
      <xdr:col>13</xdr:col>
      <xdr:colOff>581024</xdr:colOff>
      <xdr:row>50</xdr:row>
      <xdr:rowOff>285750</xdr:rowOff>
    </xdr:to>
    <xdr:sp macro="" textlink="">
      <xdr:nvSpPr>
        <xdr:cNvPr id="402" name="401 Rectángulo redondeado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753599" y="118967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50</xdr:row>
      <xdr:rowOff>9525</xdr:rowOff>
    </xdr:from>
    <xdr:to>
      <xdr:col>12</xdr:col>
      <xdr:colOff>581024</xdr:colOff>
      <xdr:row>50</xdr:row>
      <xdr:rowOff>285750</xdr:rowOff>
    </xdr:to>
    <xdr:sp macro="" textlink="">
      <xdr:nvSpPr>
        <xdr:cNvPr id="403" name="402 Rectángulo redondead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134474" y="118967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53</xdr:row>
      <xdr:rowOff>9525</xdr:rowOff>
    </xdr:from>
    <xdr:to>
      <xdr:col>13</xdr:col>
      <xdr:colOff>571501</xdr:colOff>
      <xdr:row>53</xdr:row>
      <xdr:rowOff>285750</xdr:rowOff>
    </xdr:to>
    <xdr:sp macro="" textlink="">
      <xdr:nvSpPr>
        <xdr:cNvPr id="405" name="404 Rectángulo redondeado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8515350" y="1535430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55</xdr:row>
      <xdr:rowOff>0</xdr:rowOff>
    </xdr:from>
    <xdr:to>
      <xdr:col>13</xdr:col>
      <xdr:colOff>581026</xdr:colOff>
      <xdr:row>55</xdr:row>
      <xdr:rowOff>276225</xdr:rowOff>
    </xdr:to>
    <xdr:sp macro="" textlink="">
      <xdr:nvSpPr>
        <xdr:cNvPr id="406" name="405 Rectángulo redondead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8524875" y="15973425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56</xdr:row>
      <xdr:rowOff>0</xdr:rowOff>
    </xdr:from>
    <xdr:to>
      <xdr:col>13</xdr:col>
      <xdr:colOff>581026</xdr:colOff>
      <xdr:row>56</xdr:row>
      <xdr:rowOff>276225</xdr:rowOff>
    </xdr:to>
    <xdr:sp macro="" textlink="">
      <xdr:nvSpPr>
        <xdr:cNvPr id="407" name="406 Rectángulo redondeado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8524875" y="1628775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54</xdr:row>
      <xdr:rowOff>9525</xdr:rowOff>
    </xdr:from>
    <xdr:to>
      <xdr:col>11</xdr:col>
      <xdr:colOff>581024</xdr:colOff>
      <xdr:row>54</xdr:row>
      <xdr:rowOff>285750</xdr:rowOff>
    </xdr:to>
    <xdr:sp macro="" textlink="">
      <xdr:nvSpPr>
        <xdr:cNvPr id="408" name="407 Rectángulo redondead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8515349" y="1126807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54</xdr:row>
      <xdr:rowOff>9525</xdr:rowOff>
    </xdr:from>
    <xdr:to>
      <xdr:col>13</xdr:col>
      <xdr:colOff>581024</xdr:colOff>
      <xdr:row>54</xdr:row>
      <xdr:rowOff>285750</xdr:rowOff>
    </xdr:to>
    <xdr:sp macro="" textlink="">
      <xdr:nvSpPr>
        <xdr:cNvPr id="409" name="408 Rectángulo redondeado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753599" y="1126807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54</xdr:row>
      <xdr:rowOff>9525</xdr:rowOff>
    </xdr:from>
    <xdr:to>
      <xdr:col>12</xdr:col>
      <xdr:colOff>581024</xdr:colOff>
      <xdr:row>54</xdr:row>
      <xdr:rowOff>285750</xdr:rowOff>
    </xdr:to>
    <xdr:sp macro="" textlink="">
      <xdr:nvSpPr>
        <xdr:cNvPr id="410" name="409 Rectángulo redondead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134474" y="1126807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51</xdr:row>
      <xdr:rowOff>9525</xdr:rowOff>
    </xdr:from>
    <xdr:to>
      <xdr:col>11</xdr:col>
      <xdr:colOff>581024</xdr:colOff>
      <xdr:row>51</xdr:row>
      <xdr:rowOff>285750</xdr:rowOff>
    </xdr:to>
    <xdr:sp macro="" textlink="">
      <xdr:nvSpPr>
        <xdr:cNvPr id="102" name="101 Rectángulo redondeado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8515349" y="15668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51</xdr:row>
      <xdr:rowOff>9525</xdr:rowOff>
    </xdr:from>
    <xdr:to>
      <xdr:col>13</xdr:col>
      <xdr:colOff>581024</xdr:colOff>
      <xdr:row>51</xdr:row>
      <xdr:rowOff>285750</xdr:rowOff>
    </xdr:to>
    <xdr:sp macro="" textlink="">
      <xdr:nvSpPr>
        <xdr:cNvPr id="103" name="102 Rectángulo redondead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753599" y="15668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51</xdr:row>
      <xdr:rowOff>9525</xdr:rowOff>
    </xdr:from>
    <xdr:to>
      <xdr:col>12</xdr:col>
      <xdr:colOff>581024</xdr:colOff>
      <xdr:row>51</xdr:row>
      <xdr:rowOff>285750</xdr:rowOff>
    </xdr:to>
    <xdr:sp macro="" textlink="">
      <xdr:nvSpPr>
        <xdr:cNvPr id="104" name="103 Rectángulo redondeado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9134474" y="15668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52</xdr:row>
      <xdr:rowOff>9525</xdr:rowOff>
    </xdr:from>
    <xdr:to>
      <xdr:col>11</xdr:col>
      <xdr:colOff>581024</xdr:colOff>
      <xdr:row>52</xdr:row>
      <xdr:rowOff>285750</xdr:rowOff>
    </xdr:to>
    <xdr:sp macro="" textlink="">
      <xdr:nvSpPr>
        <xdr:cNvPr id="105" name="104 Rectángulo redondead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515349" y="1503997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52</xdr:row>
      <xdr:rowOff>9525</xdr:rowOff>
    </xdr:from>
    <xdr:to>
      <xdr:col>13</xdr:col>
      <xdr:colOff>581024</xdr:colOff>
      <xdr:row>52</xdr:row>
      <xdr:rowOff>285750</xdr:rowOff>
    </xdr:to>
    <xdr:sp macro="" textlink="">
      <xdr:nvSpPr>
        <xdr:cNvPr id="106" name="105 Rectángulo redondeado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753599" y="1503997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52</xdr:row>
      <xdr:rowOff>9525</xdr:rowOff>
    </xdr:from>
    <xdr:to>
      <xdr:col>12</xdr:col>
      <xdr:colOff>581024</xdr:colOff>
      <xdr:row>52</xdr:row>
      <xdr:rowOff>285750</xdr:rowOff>
    </xdr:to>
    <xdr:sp macro="" textlink="">
      <xdr:nvSpPr>
        <xdr:cNvPr id="107" name="106 Rectángulo redondeado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9134474" y="1503997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124689</xdr:colOff>
      <xdr:row>6</xdr:row>
      <xdr:rowOff>26843</xdr:rowOff>
    </xdr:from>
    <xdr:to>
      <xdr:col>12</xdr:col>
      <xdr:colOff>667614</xdr:colOff>
      <xdr:row>6</xdr:row>
      <xdr:rowOff>303068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05053" y="1827934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124689</xdr:colOff>
      <xdr:row>6</xdr:row>
      <xdr:rowOff>26843</xdr:rowOff>
    </xdr:from>
    <xdr:to>
      <xdr:col>14</xdr:col>
      <xdr:colOff>667614</xdr:colOff>
      <xdr:row>6</xdr:row>
      <xdr:rowOff>303068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77098" y="1827934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124689</xdr:colOff>
      <xdr:row>6</xdr:row>
      <xdr:rowOff>26843</xdr:rowOff>
    </xdr:from>
    <xdr:to>
      <xdr:col>13</xdr:col>
      <xdr:colOff>667614</xdr:colOff>
      <xdr:row>6</xdr:row>
      <xdr:rowOff>303068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41075" y="1827934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124689</xdr:colOff>
      <xdr:row>7</xdr:row>
      <xdr:rowOff>26843</xdr:rowOff>
    </xdr:from>
    <xdr:to>
      <xdr:col>12</xdr:col>
      <xdr:colOff>667614</xdr:colOff>
      <xdr:row>7</xdr:row>
      <xdr:rowOff>303068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05053" y="2174298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124689</xdr:colOff>
      <xdr:row>7</xdr:row>
      <xdr:rowOff>26843</xdr:rowOff>
    </xdr:from>
    <xdr:to>
      <xdr:col>14</xdr:col>
      <xdr:colOff>667614</xdr:colOff>
      <xdr:row>7</xdr:row>
      <xdr:rowOff>303068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77098" y="2174298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124689</xdr:colOff>
      <xdr:row>7</xdr:row>
      <xdr:rowOff>26843</xdr:rowOff>
    </xdr:from>
    <xdr:to>
      <xdr:col>13</xdr:col>
      <xdr:colOff>667614</xdr:colOff>
      <xdr:row>7</xdr:row>
      <xdr:rowOff>303068</xdr:rowOff>
    </xdr:to>
    <xdr:sp macro="" textlink="">
      <xdr:nvSpPr>
        <xdr:cNvPr id="7" name="6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541075" y="2174298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124689</xdr:colOff>
      <xdr:row>9</xdr:row>
      <xdr:rowOff>26843</xdr:rowOff>
    </xdr:from>
    <xdr:to>
      <xdr:col>12</xdr:col>
      <xdr:colOff>667614</xdr:colOff>
      <xdr:row>9</xdr:row>
      <xdr:rowOff>303068</xdr:rowOff>
    </xdr:to>
    <xdr:sp macro="" textlink="">
      <xdr:nvSpPr>
        <xdr:cNvPr id="8" name="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05053" y="2875684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124689</xdr:colOff>
      <xdr:row>9</xdr:row>
      <xdr:rowOff>26843</xdr:rowOff>
    </xdr:from>
    <xdr:to>
      <xdr:col>14</xdr:col>
      <xdr:colOff>667614</xdr:colOff>
      <xdr:row>9</xdr:row>
      <xdr:rowOff>303068</xdr:rowOff>
    </xdr:to>
    <xdr:sp macro="" textlink="">
      <xdr:nvSpPr>
        <xdr:cNvPr id="9" name="8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77098" y="2875684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124689</xdr:colOff>
      <xdr:row>9</xdr:row>
      <xdr:rowOff>26843</xdr:rowOff>
    </xdr:from>
    <xdr:to>
      <xdr:col>13</xdr:col>
      <xdr:colOff>667614</xdr:colOff>
      <xdr:row>9</xdr:row>
      <xdr:rowOff>303068</xdr:rowOff>
    </xdr:to>
    <xdr:sp macro="" textlink="">
      <xdr:nvSpPr>
        <xdr:cNvPr id="10" name="9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541075" y="2875684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124690</xdr:colOff>
      <xdr:row>10</xdr:row>
      <xdr:rowOff>96116</xdr:rowOff>
    </xdr:from>
    <xdr:to>
      <xdr:col>12</xdr:col>
      <xdr:colOff>667615</xdr:colOff>
      <xdr:row>10</xdr:row>
      <xdr:rowOff>372341</xdr:rowOff>
    </xdr:to>
    <xdr:sp macro="" textlink="">
      <xdr:nvSpPr>
        <xdr:cNvPr id="11" name="10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805054" y="329998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124690</xdr:colOff>
      <xdr:row>10</xdr:row>
      <xdr:rowOff>96116</xdr:rowOff>
    </xdr:from>
    <xdr:to>
      <xdr:col>14</xdr:col>
      <xdr:colOff>667615</xdr:colOff>
      <xdr:row>10</xdr:row>
      <xdr:rowOff>372341</xdr:rowOff>
    </xdr:to>
    <xdr:sp macro="" textlink="">
      <xdr:nvSpPr>
        <xdr:cNvPr id="12" name="11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77099" y="329998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124690</xdr:colOff>
      <xdr:row>10</xdr:row>
      <xdr:rowOff>96116</xdr:rowOff>
    </xdr:from>
    <xdr:to>
      <xdr:col>13</xdr:col>
      <xdr:colOff>667615</xdr:colOff>
      <xdr:row>10</xdr:row>
      <xdr:rowOff>372341</xdr:rowOff>
    </xdr:to>
    <xdr:sp macro="" textlink="">
      <xdr:nvSpPr>
        <xdr:cNvPr id="13" name="12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541076" y="3299980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142007</xdr:colOff>
      <xdr:row>11</xdr:row>
      <xdr:rowOff>113433</xdr:rowOff>
    </xdr:from>
    <xdr:to>
      <xdr:col>12</xdr:col>
      <xdr:colOff>684932</xdr:colOff>
      <xdr:row>11</xdr:row>
      <xdr:rowOff>389658</xdr:rowOff>
    </xdr:to>
    <xdr:sp macro="" textlink="">
      <xdr:nvSpPr>
        <xdr:cNvPr id="14" name="13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822371" y="381086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142007</xdr:colOff>
      <xdr:row>11</xdr:row>
      <xdr:rowOff>113433</xdr:rowOff>
    </xdr:from>
    <xdr:to>
      <xdr:col>14</xdr:col>
      <xdr:colOff>684932</xdr:colOff>
      <xdr:row>11</xdr:row>
      <xdr:rowOff>389658</xdr:rowOff>
    </xdr:to>
    <xdr:sp macro="" textlink="">
      <xdr:nvSpPr>
        <xdr:cNvPr id="15" name="14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294416" y="381086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142007</xdr:colOff>
      <xdr:row>11</xdr:row>
      <xdr:rowOff>113433</xdr:rowOff>
    </xdr:from>
    <xdr:to>
      <xdr:col>13</xdr:col>
      <xdr:colOff>684932</xdr:colOff>
      <xdr:row>11</xdr:row>
      <xdr:rowOff>389658</xdr:rowOff>
    </xdr:to>
    <xdr:sp macro="" textlink="">
      <xdr:nvSpPr>
        <xdr:cNvPr id="16" name="15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558393" y="381086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98712</xdr:colOff>
      <xdr:row>12</xdr:row>
      <xdr:rowOff>35502</xdr:rowOff>
    </xdr:from>
    <xdr:to>
      <xdr:col>14</xdr:col>
      <xdr:colOff>641638</xdr:colOff>
      <xdr:row>12</xdr:row>
      <xdr:rowOff>346363</xdr:rowOff>
    </xdr:to>
    <xdr:sp macro="" textlink="">
      <xdr:nvSpPr>
        <xdr:cNvPr id="17" name="16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79076" y="4226502"/>
          <a:ext cx="2014971" cy="3108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72735</xdr:colOff>
      <xdr:row>18</xdr:row>
      <xdr:rowOff>87456</xdr:rowOff>
    </xdr:from>
    <xdr:to>
      <xdr:col>12</xdr:col>
      <xdr:colOff>615660</xdr:colOff>
      <xdr:row>18</xdr:row>
      <xdr:rowOff>363681</xdr:rowOff>
    </xdr:to>
    <xdr:sp macro="" textlink="">
      <xdr:nvSpPr>
        <xdr:cNvPr id="18" name="17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53099" y="662507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72735</xdr:colOff>
      <xdr:row>18</xdr:row>
      <xdr:rowOff>87456</xdr:rowOff>
    </xdr:from>
    <xdr:to>
      <xdr:col>14</xdr:col>
      <xdr:colOff>615660</xdr:colOff>
      <xdr:row>18</xdr:row>
      <xdr:rowOff>363681</xdr:rowOff>
    </xdr:to>
    <xdr:sp macro="" textlink="">
      <xdr:nvSpPr>
        <xdr:cNvPr id="19" name="18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225144" y="662507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72735</xdr:colOff>
      <xdr:row>18</xdr:row>
      <xdr:rowOff>87456</xdr:rowOff>
    </xdr:from>
    <xdr:to>
      <xdr:col>13</xdr:col>
      <xdr:colOff>615660</xdr:colOff>
      <xdr:row>18</xdr:row>
      <xdr:rowOff>363681</xdr:rowOff>
    </xdr:to>
    <xdr:sp macro="" textlink="">
      <xdr:nvSpPr>
        <xdr:cNvPr id="20" name="19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489121" y="6625070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72737</xdr:colOff>
      <xdr:row>19</xdr:row>
      <xdr:rowOff>87456</xdr:rowOff>
    </xdr:from>
    <xdr:to>
      <xdr:col>12</xdr:col>
      <xdr:colOff>615661</xdr:colOff>
      <xdr:row>19</xdr:row>
      <xdr:rowOff>363681</xdr:rowOff>
    </xdr:to>
    <xdr:sp macro="" textlink="">
      <xdr:nvSpPr>
        <xdr:cNvPr id="21" name="20 Rectángulo redondea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753101" y="7118638"/>
          <a:ext cx="54292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72735</xdr:colOff>
      <xdr:row>19</xdr:row>
      <xdr:rowOff>87456</xdr:rowOff>
    </xdr:from>
    <xdr:to>
      <xdr:col>14</xdr:col>
      <xdr:colOff>615660</xdr:colOff>
      <xdr:row>19</xdr:row>
      <xdr:rowOff>363681</xdr:rowOff>
    </xdr:to>
    <xdr:sp macro="" textlink="">
      <xdr:nvSpPr>
        <xdr:cNvPr id="22" name="21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225144" y="7118638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72735</xdr:colOff>
      <xdr:row>19</xdr:row>
      <xdr:rowOff>87456</xdr:rowOff>
    </xdr:from>
    <xdr:to>
      <xdr:col>13</xdr:col>
      <xdr:colOff>615660</xdr:colOff>
      <xdr:row>19</xdr:row>
      <xdr:rowOff>363681</xdr:rowOff>
    </xdr:to>
    <xdr:sp macro="" textlink="">
      <xdr:nvSpPr>
        <xdr:cNvPr id="23" name="22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489121" y="7118638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124689</xdr:colOff>
      <xdr:row>8</xdr:row>
      <xdr:rowOff>26843</xdr:rowOff>
    </xdr:from>
    <xdr:to>
      <xdr:col>12</xdr:col>
      <xdr:colOff>667614</xdr:colOff>
      <xdr:row>8</xdr:row>
      <xdr:rowOff>303068</xdr:rowOff>
    </xdr:to>
    <xdr:sp macro="" textlink="">
      <xdr:nvSpPr>
        <xdr:cNvPr id="24" name="23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805053" y="2520661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124689</xdr:colOff>
      <xdr:row>8</xdr:row>
      <xdr:rowOff>26843</xdr:rowOff>
    </xdr:from>
    <xdr:to>
      <xdr:col>14</xdr:col>
      <xdr:colOff>667614</xdr:colOff>
      <xdr:row>8</xdr:row>
      <xdr:rowOff>303068</xdr:rowOff>
    </xdr:to>
    <xdr:sp macro="" textlink="">
      <xdr:nvSpPr>
        <xdr:cNvPr id="25" name="24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277098" y="2520661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124689</xdr:colOff>
      <xdr:row>8</xdr:row>
      <xdr:rowOff>26843</xdr:rowOff>
    </xdr:from>
    <xdr:to>
      <xdr:col>13</xdr:col>
      <xdr:colOff>667614</xdr:colOff>
      <xdr:row>8</xdr:row>
      <xdr:rowOff>303068</xdr:rowOff>
    </xdr:to>
    <xdr:sp macro="" textlink="">
      <xdr:nvSpPr>
        <xdr:cNvPr id="26" name="25 Rectángulo redondead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541075" y="2520661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98712</xdr:colOff>
      <xdr:row>13</xdr:row>
      <xdr:rowOff>35502</xdr:rowOff>
    </xdr:from>
    <xdr:to>
      <xdr:col>14</xdr:col>
      <xdr:colOff>641638</xdr:colOff>
      <xdr:row>13</xdr:row>
      <xdr:rowOff>346363</xdr:rowOff>
    </xdr:to>
    <xdr:sp macro="" textlink="">
      <xdr:nvSpPr>
        <xdr:cNvPr id="27" name="26 Rectángulo redondead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779076" y="4581525"/>
          <a:ext cx="2014971" cy="3108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98712</xdr:colOff>
      <xdr:row>14</xdr:row>
      <xdr:rowOff>35502</xdr:rowOff>
    </xdr:from>
    <xdr:to>
      <xdr:col>14</xdr:col>
      <xdr:colOff>641638</xdr:colOff>
      <xdr:row>14</xdr:row>
      <xdr:rowOff>346363</xdr:rowOff>
    </xdr:to>
    <xdr:sp macro="" textlink="">
      <xdr:nvSpPr>
        <xdr:cNvPr id="28" name="27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79076" y="4962525"/>
          <a:ext cx="2014971" cy="3108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98712</xdr:colOff>
      <xdr:row>15</xdr:row>
      <xdr:rowOff>35502</xdr:rowOff>
    </xdr:from>
    <xdr:to>
      <xdr:col>14</xdr:col>
      <xdr:colOff>641638</xdr:colOff>
      <xdr:row>15</xdr:row>
      <xdr:rowOff>346363</xdr:rowOff>
    </xdr:to>
    <xdr:sp macro="" textlink="">
      <xdr:nvSpPr>
        <xdr:cNvPr id="29" name="28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779076" y="5334866"/>
          <a:ext cx="2014971" cy="3108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98712</xdr:colOff>
      <xdr:row>16</xdr:row>
      <xdr:rowOff>35502</xdr:rowOff>
    </xdr:from>
    <xdr:to>
      <xdr:col>14</xdr:col>
      <xdr:colOff>641638</xdr:colOff>
      <xdr:row>16</xdr:row>
      <xdr:rowOff>346363</xdr:rowOff>
    </xdr:to>
    <xdr:sp macro="" textlink="">
      <xdr:nvSpPr>
        <xdr:cNvPr id="30" name="29 Rectángulo redondead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779076" y="5715866"/>
          <a:ext cx="2014971" cy="3108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89188</xdr:colOff>
      <xdr:row>17</xdr:row>
      <xdr:rowOff>86590</xdr:rowOff>
    </xdr:from>
    <xdr:to>
      <xdr:col>14</xdr:col>
      <xdr:colOff>632114</xdr:colOff>
      <xdr:row>17</xdr:row>
      <xdr:rowOff>397451</xdr:rowOff>
    </xdr:to>
    <xdr:sp macro="" textlink="">
      <xdr:nvSpPr>
        <xdr:cNvPr id="31" name="30 Rectángulo redondead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769552" y="6130635"/>
          <a:ext cx="2014971" cy="3108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 URBANO,</a:t>
          </a:r>
          <a:r>
            <a:rPr lang="es-PA" sz="900" baseline="0">
              <a:latin typeface="Bodoni MT Condensed" pitchFamily="18" charset="0"/>
            </a:rPr>
            <a:t>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72735</xdr:colOff>
      <xdr:row>20</xdr:row>
      <xdr:rowOff>87456</xdr:rowOff>
    </xdr:from>
    <xdr:to>
      <xdr:col>12</xdr:col>
      <xdr:colOff>615660</xdr:colOff>
      <xdr:row>20</xdr:row>
      <xdr:rowOff>363681</xdr:rowOff>
    </xdr:to>
    <xdr:sp macro="" textlink="">
      <xdr:nvSpPr>
        <xdr:cNvPr id="32" name="31 Rectángulo redondead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753099" y="7612206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72735</xdr:colOff>
      <xdr:row>20</xdr:row>
      <xdr:rowOff>87456</xdr:rowOff>
    </xdr:from>
    <xdr:to>
      <xdr:col>14</xdr:col>
      <xdr:colOff>615660</xdr:colOff>
      <xdr:row>20</xdr:row>
      <xdr:rowOff>363681</xdr:rowOff>
    </xdr:to>
    <xdr:sp macro="" textlink="">
      <xdr:nvSpPr>
        <xdr:cNvPr id="33" name="32 Rectángulo redondead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25144" y="7612206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72735</xdr:colOff>
      <xdr:row>20</xdr:row>
      <xdr:rowOff>87456</xdr:rowOff>
    </xdr:from>
    <xdr:to>
      <xdr:col>13</xdr:col>
      <xdr:colOff>615660</xdr:colOff>
      <xdr:row>20</xdr:row>
      <xdr:rowOff>363681</xdr:rowOff>
    </xdr:to>
    <xdr:sp macro="" textlink="">
      <xdr:nvSpPr>
        <xdr:cNvPr id="34" name="33 Rectángulo redondead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489121" y="7612206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72735</xdr:colOff>
      <xdr:row>21</xdr:row>
      <xdr:rowOff>87456</xdr:rowOff>
    </xdr:from>
    <xdr:to>
      <xdr:col>12</xdr:col>
      <xdr:colOff>615660</xdr:colOff>
      <xdr:row>21</xdr:row>
      <xdr:rowOff>363681</xdr:rowOff>
    </xdr:to>
    <xdr:sp macro="" textlink="">
      <xdr:nvSpPr>
        <xdr:cNvPr id="35" name="34 Rectángulo redondead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753099" y="8105774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72735</xdr:colOff>
      <xdr:row>21</xdr:row>
      <xdr:rowOff>87456</xdr:rowOff>
    </xdr:from>
    <xdr:to>
      <xdr:col>14</xdr:col>
      <xdr:colOff>615660</xdr:colOff>
      <xdr:row>21</xdr:row>
      <xdr:rowOff>363681</xdr:rowOff>
    </xdr:to>
    <xdr:sp macro="" textlink="">
      <xdr:nvSpPr>
        <xdr:cNvPr id="36" name="35 Rectángulo redondead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225144" y="8105774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72735</xdr:colOff>
      <xdr:row>21</xdr:row>
      <xdr:rowOff>87456</xdr:rowOff>
    </xdr:from>
    <xdr:to>
      <xdr:col>13</xdr:col>
      <xdr:colOff>615660</xdr:colOff>
      <xdr:row>21</xdr:row>
      <xdr:rowOff>363681</xdr:rowOff>
    </xdr:to>
    <xdr:sp macro="" textlink="">
      <xdr:nvSpPr>
        <xdr:cNvPr id="37" name="36 Rectángulo redondead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6489121" y="8105774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72735</xdr:colOff>
      <xdr:row>22</xdr:row>
      <xdr:rowOff>87456</xdr:rowOff>
    </xdr:from>
    <xdr:to>
      <xdr:col>12</xdr:col>
      <xdr:colOff>615660</xdr:colOff>
      <xdr:row>22</xdr:row>
      <xdr:rowOff>363681</xdr:rowOff>
    </xdr:to>
    <xdr:sp macro="" textlink="">
      <xdr:nvSpPr>
        <xdr:cNvPr id="38" name="37 Rectángulo redondead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753099" y="8599342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72735</xdr:colOff>
      <xdr:row>22</xdr:row>
      <xdr:rowOff>87456</xdr:rowOff>
    </xdr:from>
    <xdr:to>
      <xdr:col>14</xdr:col>
      <xdr:colOff>615660</xdr:colOff>
      <xdr:row>22</xdr:row>
      <xdr:rowOff>363681</xdr:rowOff>
    </xdr:to>
    <xdr:sp macro="" textlink="">
      <xdr:nvSpPr>
        <xdr:cNvPr id="39" name="38 Rectángulo redondead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225144" y="8599342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72735</xdr:colOff>
      <xdr:row>22</xdr:row>
      <xdr:rowOff>87456</xdr:rowOff>
    </xdr:from>
    <xdr:to>
      <xdr:col>13</xdr:col>
      <xdr:colOff>615660</xdr:colOff>
      <xdr:row>22</xdr:row>
      <xdr:rowOff>363681</xdr:rowOff>
    </xdr:to>
    <xdr:sp macro="" textlink="">
      <xdr:nvSpPr>
        <xdr:cNvPr id="40" name="39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6489121" y="8599342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72735</xdr:colOff>
      <xdr:row>23</xdr:row>
      <xdr:rowOff>104774</xdr:rowOff>
    </xdr:from>
    <xdr:to>
      <xdr:col>12</xdr:col>
      <xdr:colOff>615660</xdr:colOff>
      <xdr:row>23</xdr:row>
      <xdr:rowOff>380999</xdr:rowOff>
    </xdr:to>
    <xdr:sp macro="" textlink="">
      <xdr:nvSpPr>
        <xdr:cNvPr id="41" name="40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753099" y="9110229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72735</xdr:colOff>
      <xdr:row>23</xdr:row>
      <xdr:rowOff>104774</xdr:rowOff>
    </xdr:from>
    <xdr:to>
      <xdr:col>14</xdr:col>
      <xdr:colOff>615660</xdr:colOff>
      <xdr:row>23</xdr:row>
      <xdr:rowOff>380999</xdr:rowOff>
    </xdr:to>
    <xdr:sp macro="" textlink="">
      <xdr:nvSpPr>
        <xdr:cNvPr id="42" name="41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225144" y="9110229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72735</xdr:colOff>
      <xdr:row>23</xdr:row>
      <xdr:rowOff>104774</xdr:rowOff>
    </xdr:from>
    <xdr:to>
      <xdr:col>13</xdr:col>
      <xdr:colOff>615660</xdr:colOff>
      <xdr:row>23</xdr:row>
      <xdr:rowOff>380999</xdr:rowOff>
    </xdr:to>
    <xdr:sp macro="" textlink="">
      <xdr:nvSpPr>
        <xdr:cNvPr id="43" name="42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489121" y="9110229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72737</xdr:colOff>
      <xdr:row>24</xdr:row>
      <xdr:rowOff>104774</xdr:rowOff>
    </xdr:from>
    <xdr:to>
      <xdr:col>14</xdr:col>
      <xdr:colOff>615661</xdr:colOff>
      <xdr:row>24</xdr:row>
      <xdr:rowOff>415636</xdr:rowOff>
    </xdr:to>
    <xdr:sp macro="" textlink="">
      <xdr:nvSpPr>
        <xdr:cNvPr id="44" name="43 Rectángulo redondead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753101" y="9603797"/>
          <a:ext cx="2014969" cy="310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</a:t>
          </a:r>
          <a:r>
            <a:rPr lang="es-PA" sz="900" baseline="0">
              <a:latin typeface="Bodoni MT Condensed" pitchFamily="18" charset="0"/>
            </a:rPr>
            <a:t> MUJER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72736</xdr:colOff>
      <xdr:row>25</xdr:row>
      <xdr:rowOff>104774</xdr:rowOff>
    </xdr:from>
    <xdr:to>
      <xdr:col>14</xdr:col>
      <xdr:colOff>606135</xdr:colOff>
      <xdr:row>25</xdr:row>
      <xdr:rowOff>415636</xdr:rowOff>
    </xdr:to>
    <xdr:sp macro="" textlink="">
      <xdr:nvSpPr>
        <xdr:cNvPr id="45" name="44 Rectángulo redondead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753100" y="10097365"/>
          <a:ext cx="2005444" cy="310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81394</xdr:colOff>
      <xdr:row>26</xdr:row>
      <xdr:rowOff>87456</xdr:rowOff>
    </xdr:from>
    <xdr:to>
      <xdr:col>12</xdr:col>
      <xdr:colOff>624319</xdr:colOff>
      <xdr:row>26</xdr:row>
      <xdr:rowOff>363681</xdr:rowOff>
    </xdr:to>
    <xdr:sp macro="" textlink="">
      <xdr:nvSpPr>
        <xdr:cNvPr id="46" name="45 Rectángulo redondead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761758" y="1057361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81394</xdr:colOff>
      <xdr:row>26</xdr:row>
      <xdr:rowOff>87456</xdr:rowOff>
    </xdr:from>
    <xdr:to>
      <xdr:col>14</xdr:col>
      <xdr:colOff>624319</xdr:colOff>
      <xdr:row>26</xdr:row>
      <xdr:rowOff>363681</xdr:rowOff>
    </xdr:to>
    <xdr:sp macro="" textlink="">
      <xdr:nvSpPr>
        <xdr:cNvPr id="47" name="46 Rectángulo redondead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233803" y="1057361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81394</xdr:colOff>
      <xdr:row>26</xdr:row>
      <xdr:rowOff>87456</xdr:rowOff>
    </xdr:from>
    <xdr:to>
      <xdr:col>13</xdr:col>
      <xdr:colOff>624319</xdr:colOff>
      <xdr:row>26</xdr:row>
      <xdr:rowOff>363681</xdr:rowOff>
    </xdr:to>
    <xdr:sp macro="" textlink="">
      <xdr:nvSpPr>
        <xdr:cNvPr id="48" name="47 Rectángulo redondead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497780" y="1057361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81394</xdr:colOff>
      <xdr:row>27</xdr:row>
      <xdr:rowOff>87456</xdr:rowOff>
    </xdr:from>
    <xdr:to>
      <xdr:col>12</xdr:col>
      <xdr:colOff>624319</xdr:colOff>
      <xdr:row>27</xdr:row>
      <xdr:rowOff>363681</xdr:rowOff>
    </xdr:to>
    <xdr:sp macro="" textlink="">
      <xdr:nvSpPr>
        <xdr:cNvPr id="49" name="48 Rectángulo redondead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761758" y="11067183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81394</xdr:colOff>
      <xdr:row>27</xdr:row>
      <xdr:rowOff>87456</xdr:rowOff>
    </xdr:from>
    <xdr:to>
      <xdr:col>14</xdr:col>
      <xdr:colOff>624319</xdr:colOff>
      <xdr:row>27</xdr:row>
      <xdr:rowOff>363681</xdr:rowOff>
    </xdr:to>
    <xdr:sp macro="" textlink="">
      <xdr:nvSpPr>
        <xdr:cNvPr id="50" name="49 Rectángulo redondead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7233803" y="11067183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81394</xdr:colOff>
      <xdr:row>27</xdr:row>
      <xdr:rowOff>87456</xdr:rowOff>
    </xdr:from>
    <xdr:to>
      <xdr:col>13</xdr:col>
      <xdr:colOff>624319</xdr:colOff>
      <xdr:row>27</xdr:row>
      <xdr:rowOff>363681</xdr:rowOff>
    </xdr:to>
    <xdr:sp macro="" textlink="">
      <xdr:nvSpPr>
        <xdr:cNvPr id="51" name="50 Rectángulo redondead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497780" y="11067183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81394</xdr:colOff>
      <xdr:row>29</xdr:row>
      <xdr:rowOff>52820</xdr:rowOff>
    </xdr:from>
    <xdr:to>
      <xdr:col>12</xdr:col>
      <xdr:colOff>624319</xdr:colOff>
      <xdr:row>29</xdr:row>
      <xdr:rowOff>329045</xdr:rowOff>
    </xdr:to>
    <xdr:sp macro="" textlink="">
      <xdr:nvSpPr>
        <xdr:cNvPr id="52" name="51 Rectángulo redondead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761758" y="12019684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81394</xdr:colOff>
      <xdr:row>29</xdr:row>
      <xdr:rowOff>52820</xdr:rowOff>
    </xdr:from>
    <xdr:to>
      <xdr:col>14</xdr:col>
      <xdr:colOff>624319</xdr:colOff>
      <xdr:row>29</xdr:row>
      <xdr:rowOff>329045</xdr:rowOff>
    </xdr:to>
    <xdr:sp macro="" textlink="">
      <xdr:nvSpPr>
        <xdr:cNvPr id="53" name="52 Rectángulo redondead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233803" y="12019684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81394</xdr:colOff>
      <xdr:row>29</xdr:row>
      <xdr:rowOff>52820</xdr:rowOff>
    </xdr:from>
    <xdr:to>
      <xdr:col>13</xdr:col>
      <xdr:colOff>624319</xdr:colOff>
      <xdr:row>29</xdr:row>
      <xdr:rowOff>329045</xdr:rowOff>
    </xdr:to>
    <xdr:sp macro="" textlink="">
      <xdr:nvSpPr>
        <xdr:cNvPr id="54" name="53 Rectángulo redondead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6497780" y="12019684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82261</xdr:colOff>
      <xdr:row>30</xdr:row>
      <xdr:rowOff>34636</xdr:rowOff>
    </xdr:from>
    <xdr:to>
      <xdr:col>14</xdr:col>
      <xdr:colOff>615660</xdr:colOff>
      <xdr:row>30</xdr:row>
      <xdr:rowOff>303068</xdr:rowOff>
    </xdr:to>
    <xdr:sp macro="" textlink="">
      <xdr:nvSpPr>
        <xdr:cNvPr id="55" name="54 Rectángulo redondead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762625" y="12399818"/>
          <a:ext cx="2005444" cy="2684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133348</xdr:colOff>
      <xdr:row>31</xdr:row>
      <xdr:rowOff>44161</xdr:rowOff>
    </xdr:from>
    <xdr:to>
      <xdr:col>12</xdr:col>
      <xdr:colOff>676273</xdr:colOff>
      <xdr:row>31</xdr:row>
      <xdr:rowOff>310861</xdr:rowOff>
    </xdr:to>
    <xdr:sp macro="" textlink="">
      <xdr:nvSpPr>
        <xdr:cNvPr id="56" name="55 Rectángulo redondead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813712" y="12998161"/>
          <a:ext cx="542925" cy="266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133348</xdr:colOff>
      <xdr:row>31</xdr:row>
      <xdr:rowOff>44161</xdr:rowOff>
    </xdr:from>
    <xdr:to>
      <xdr:col>14</xdr:col>
      <xdr:colOff>676273</xdr:colOff>
      <xdr:row>31</xdr:row>
      <xdr:rowOff>310861</xdr:rowOff>
    </xdr:to>
    <xdr:sp macro="" textlink="">
      <xdr:nvSpPr>
        <xdr:cNvPr id="57" name="56 Rectángulo redondead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285757" y="12998161"/>
          <a:ext cx="542925" cy="2667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133348</xdr:colOff>
      <xdr:row>31</xdr:row>
      <xdr:rowOff>44161</xdr:rowOff>
    </xdr:from>
    <xdr:to>
      <xdr:col>13</xdr:col>
      <xdr:colOff>676273</xdr:colOff>
      <xdr:row>31</xdr:row>
      <xdr:rowOff>310861</xdr:rowOff>
    </xdr:to>
    <xdr:sp macro="" textlink="">
      <xdr:nvSpPr>
        <xdr:cNvPr id="58" name="57 Rectángulo redondead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549734" y="12998161"/>
          <a:ext cx="542925" cy="2667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133348</xdr:colOff>
      <xdr:row>33</xdr:row>
      <xdr:rowOff>61479</xdr:rowOff>
    </xdr:from>
    <xdr:to>
      <xdr:col>12</xdr:col>
      <xdr:colOff>676273</xdr:colOff>
      <xdr:row>33</xdr:row>
      <xdr:rowOff>309129</xdr:rowOff>
    </xdr:to>
    <xdr:sp macro="" textlink="">
      <xdr:nvSpPr>
        <xdr:cNvPr id="59" name="58 Rectángulo redondead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813712" y="13768820"/>
          <a:ext cx="542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133348</xdr:colOff>
      <xdr:row>33</xdr:row>
      <xdr:rowOff>61479</xdr:rowOff>
    </xdr:from>
    <xdr:to>
      <xdr:col>14</xdr:col>
      <xdr:colOff>676273</xdr:colOff>
      <xdr:row>33</xdr:row>
      <xdr:rowOff>309129</xdr:rowOff>
    </xdr:to>
    <xdr:sp macro="" textlink="">
      <xdr:nvSpPr>
        <xdr:cNvPr id="60" name="59 Rectángulo redondead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7285757" y="13768820"/>
          <a:ext cx="542925" cy="2476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133348</xdr:colOff>
      <xdr:row>33</xdr:row>
      <xdr:rowOff>61479</xdr:rowOff>
    </xdr:from>
    <xdr:to>
      <xdr:col>13</xdr:col>
      <xdr:colOff>676273</xdr:colOff>
      <xdr:row>33</xdr:row>
      <xdr:rowOff>309129</xdr:rowOff>
    </xdr:to>
    <xdr:sp macro="" textlink="">
      <xdr:nvSpPr>
        <xdr:cNvPr id="61" name="60 Rectángulo redondead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6549734" y="13768820"/>
          <a:ext cx="542925" cy="2476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133348</xdr:colOff>
      <xdr:row>34</xdr:row>
      <xdr:rowOff>61479</xdr:rowOff>
    </xdr:from>
    <xdr:to>
      <xdr:col>12</xdr:col>
      <xdr:colOff>676273</xdr:colOff>
      <xdr:row>34</xdr:row>
      <xdr:rowOff>309129</xdr:rowOff>
    </xdr:to>
    <xdr:sp macro="" textlink="">
      <xdr:nvSpPr>
        <xdr:cNvPr id="62" name="61 Rectángulo redondead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5813712" y="14132502"/>
          <a:ext cx="542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133348</xdr:colOff>
      <xdr:row>34</xdr:row>
      <xdr:rowOff>61479</xdr:rowOff>
    </xdr:from>
    <xdr:to>
      <xdr:col>14</xdr:col>
      <xdr:colOff>676273</xdr:colOff>
      <xdr:row>34</xdr:row>
      <xdr:rowOff>309129</xdr:rowOff>
    </xdr:to>
    <xdr:sp macro="" textlink="">
      <xdr:nvSpPr>
        <xdr:cNvPr id="63" name="62 Rectángulo redondead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7285757" y="14132502"/>
          <a:ext cx="542925" cy="2476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133348</xdr:colOff>
      <xdr:row>34</xdr:row>
      <xdr:rowOff>61479</xdr:rowOff>
    </xdr:from>
    <xdr:to>
      <xdr:col>13</xdr:col>
      <xdr:colOff>676273</xdr:colOff>
      <xdr:row>34</xdr:row>
      <xdr:rowOff>309129</xdr:rowOff>
    </xdr:to>
    <xdr:sp macro="" textlink="">
      <xdr:nvSpPr>
        <xdr:cNvPr id="64" name="63 Rectángulo redondead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6549734" y="14132502"/>
          <a:ext cx="542925" cy="2476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133348</xdr:colOff>
      <xdr:row>35</xdr:row>
      <xdr:rowOff>78797</xdr:rowOff>
    </xdr:from>
    <xdr:to>
      <xdr:col>14</xdr:col>
      <xdr:colOff>666749</xdr:colOff>
      <xdr:row>35</xdr:row>
      <xdr:rowOff>415637</xdr:rowOff>
    </xdr:to>
    <xdr:sp macro="" textlink="">
      <xdr:nvSpPr>
        <xdr:cNvPr id="65" name="64 Rectángulo redondeado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5813712" y="14288365"/>
          <a:ext cx="2005446" cy="3368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99579</xdr:colOff>
      <xdr:row>32</xdr:row>
      <xdr:rowOff>34636</xdr:rowOff>
    </xdr:from>
    <xdr:to>
      <xdr:col>14</xdr:col>
      <xdr:colOff>632978</xdr:colOff>
      <xdr:row>32</xdr:row>
      <xdr:rowOff>332509</xdr:rowOff>
    </xdr:to>
    <xdr:sp macro="" textlink="">
      <xdr:nvSpPr>
        <xdr:cNvPr id="66" name="65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5779943" y="13482204"/>
          <a:ext cx="2005444" cy="29787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133349</xdr:colOff>
      <xdr:row>36</xdr:row>
      <xdr:rowOff>78797</xdr:rowOff>
    </xdr:from>
    <xdr:to>
      <xdr:col>14</xdr:col>
      <xdr:colOff>666750</xdr:colOff>
      <xdr:row>36</xdr:row>
      <xdr:rowOff>415637</xdr:rowOff>
    </xdr:to>
    <xdr:sp macro="" textlink="">
      <xdr:nvSpPr>
        <xdr:cNvPr id="67" name="66 Rectángulo redondead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5813713" y="14781933"/>
          <a:ext cx="2005446" cy="3368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124689</xdr:colOff>
      <xdr:row>37</xdr:row>
      <xdr:rowOff>96115</xdr:rowOff>
    </xdr:from>
    <xdr:to>
      <xdr:col>12</xdr:col>
      <xdr:colOff>667614</xdr:colOff>
      <xdr:row>37</xdr:row>
      <xdr:rowOff>372340</xdr:rowOff>
    </xdr:to>
    <xdr:sp macro="" textlink="">
      <xdr:nvSpPr>
        <xdr:cNvPr id="68" name="67 Rectángulo redondead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5805053" y="1529282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124689</xdr:colOff>
      <xdr:row>37</xdr:row>
      <xdr:rowOff>96115</xdr:rowOff>
    </xdr:from>
    <xdr:to>
      <xdr:col>14</xdr:col>
      <xdr:colOff>667614</xdr:colOff>
      <xdr:row>37</xdr:row>
      <xdr:rowOff>372340</xdr:rowOff>
    </xdr:to>
    <xdr:sp macro="" textlink="">
      <xdr:nvSpPr>
        <xdr:cNvPr id="69" name="68 Rectángulo redondead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277098" y="1529282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124689</xdr:colOff>
      <xdr:row>37</xdr:row>
      <xdr:rowOff>96115</xdr:rowOff>
    </xdr:from>
    <xdr:to>
      <xdr:col>13</xdr:col>
      <xdr:colOff>667614</xdr:colOff>
      <xdr:row>37</xdr:row>
      <xdr:rowOff>372340</xdr:rowOff>
    </xdr:to>
    <xdr:sp macro="" textlink="">
      <xdr:nvSpPr>
        <xdr:cNvPr id="70" name="69 Rectángulo redondead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541075" y="15292820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124689</xdr:colOff>
      <xdr:row>38</xdr:row>
      <xdr:rowOff>96115</xdr:rowOff>
    </xdr:from>
    <xdr:to>
      <xdr:col>12</xdr:col>
      <xdr:colOff>667614</xdr:colOff>
      <xdr:row>38</xdr:row>
      <xdr:rowOff>372340</xdr:rowOff>
    </xdr:to>
    <xdr:sp macro="" textlink="">
      <xdr:nvSpPr>
        <xdr:cNvPr id="71" name="70 Rectángulo redondead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5805053" y="15786388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124689</xdr:colOff>
      <xdr:row>38</xdr:row>
      <xdr:rowOff>96115</xdr:rowOff>
    </xdr:from>
    <xdr:to>
      <xdr:col>14</xdr:col>
      <xdr:colOff>667614</xdr:colOff>
      <xdr:row>38</xdr:row>
      <xdr:rowOff>372340</xdr:rowOff>
    </xdr:to>
    <xdr:sp macro="" textlink="">
      <xdr:nvSpPr>
        <xdr:cNvPr id="72" name="71 Rectángulo redondead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277098" y="15786388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124689</xdr:colOff>
      <xdr:row>38</xdr:row>
      <xdr:rowOff>96115</xdr:rowOff>
    </xdr:from>
    <xdr:to>
      <xdr:col>13</xdr:col>
      <xdr:colOff>667614</xdr:colOff>
      <xdr:row>38</xdr:row>
      <xdr:rowOff>372340</xdr:rowOff>
    </xdr:to>
    <xdr:sp macro="" textlink="">
      <xdr:nvSpPr>
        <xdr:cNvPr id="73" name="72 Rectángulo redondeado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6541075" y="15786388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124689</xdr:colOff>
      <xdr:row>39</xdr:row>
      <xdr:rowOff>96115</xdr:rowOff>
    </xdr:from>
    <xdr:to>
      <xdr:col>12</xdr:col>
      <xdr:colOff>667614</xdr:colOff>
      <xdr:row>39</xdr:row>
      <xdr:rowOff>372340</xdr:rowOff>
    </xdr:to>
    <xdr:sp macro="" textlink="">
      <xdr:nvSpPr>
        <xdr:cNvPr id="74" name="73 Rectángulo redondead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5805053" y="16279956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124689</xdr:colOff>
      <xdr:row>39</xdr:row>
      <xdr:rowOff>96115</xdr:rowOff>
    </xdr:from>
    <xdr:to>
      <xdr:col>14</xdr:col>
      <xdr:colOff>667614</xdr:colOff>
      <xdr:row>39</xdr:row>
      <xdr:rowOff>372340</xdr:rowOff>
    </xdr:to>
    <xdr:sp macro="" textlink="">
      <xdr:nvSpPr>
        <xdr:cNvPr id="75" name="74 Rectángulo redondeado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7277098" y="16279956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124689</xdr:colOff>
      <xdr:row>39</xdr:row>
      <xdr:rowOff>96115</xdr:rowOff>
    </xdr:from>
    <xdr:to>
      <xdr:col>13</xdr:col>
      <xdr:colOff>667614</xdr:colOff>
      <xdr:row>39</xdr:row>
      <xdr:rowOff>372340</xdr:rowOff>
    </xdr:to>
    <xdr:sp macro="" textlink="">
      <xdr:nvSpPr>
        <xdr:cNvPr id="76" name="75 Rectángulo redondead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6541075" y="16279956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142007</xdr:colOff>
      <xdr:row>40</xdr:row>
      <xdr:rowOff>9525</xdr:rowOff>
    </xdr:from>
    <xdr:to>
      <xdr:col>12</xdr:col>
      <xdr:colOff>684932</xdr:colOff>
      <xdr:row>40</xdr:row>
      <xdr:rowOff>285750</xdr:rowOff>
    </xdr:to>
    <xdr:sp macro="" textlink="">
      <xdr:nvSpPr>
        <xdr:cNvPr id="77" name="76 Rectángulo redondeado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5822371" y="16686934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142007</xdr:colOff>
      <xdr:row>40</xdr:row>
      <xdr:rowOff>9525</xdr:rowOff>
    </xdr:from>
    <xdr:to>
      <xdr:col>14</xdr:col>
      <xdr:colOff>684932</xdr:colOff>
      <xdr:row>40</xdr:row>
      <xdr:rowOff>285750</xdr:rowOff>
    </xdr:to>
    <xdr:sp macro="" textlink="">
      <xdr:nvSpPr>
        <xdr:cNvPr id="78" name="77 Rectángulo redondead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7294416" y="16686934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142007</xdr:colOff>
      <xdr:row>40</xdr:row>
      <xdr:rowOff>9525</xdr:rowOff>
    </xdr:from>
    <xdr:to>
      <xdr:col>13</xdr:col>
      <xdr:colOff>684932</xdr:colOff>
      <xdr:row>40</xdr:row>
      <xdr:rowOff>285750</xdr:rowOff>
    </xdr:to>
    <xdr:sp macro="" textlink="">
      <xdr:nvSpPr>
        <xdr:cNvPr id="79" name="78 Rectángulo redondeado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6558393" y="16686934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90054</xdr:colOff>
      <xdr:row>41</xdr:row>
      <xdr:rowOff>60613</xdr:rowOff>
    </xdr:from>
    <xdr:to>
      <xdr:col>14</xdr:col>
      <xdr:colOff>623453</xdr:colOff>
      <xdr:row>41</xdr:row>
      <xdr:rowOff>415636</xdr:rowOff>
    </xdr:to>
    <xdr:sp macro="" textlink="">
      <xdr:nvSpPr>
        <xdr:cNvPr id="80" name="79 Rectángulo redondead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5770418" y="17093045"/>
          <a:ext cx="2005444" cy="3550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90054</xdr:colOff>
      <xdr:row>42</xdr:row>
      <xdr:rowOff>17318</xdr:rowOff>
    </xdr:from>
    <xdr:to>
      <xdr:col>14</xdr:col>
      <xdr:colOff>623453</xdr:colOff>
      <xdr:row>42</xdr:row>
      <xdr:rowOff>293543</xdr:rowOff>
    </xdr:to>
    <xdr:sp macro="" textlink="">
      <xdr:nvSpPr>
        <xdr:cNvPr id="81" name="80 Rectángulo redondeado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5770418" y="17543318"/>
          <a:ext cx="200544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90054</xdr:colOff>
      <xdr:row>43</xdr:row>
      <xdr:rowOff>17318</xdr:rowOff>
    </xdr:from>
    <xdr:to>
      <xdr:col>14</xdr:col>
      <xdr:colOff>623453</xdr:colOff>
      <xdr:row>43</xdr:row>
      <xdr:rowOff>293543</xdr:rowOff>
    </xdr:to>
    <xdr:sp macro="" textlink="">
      <xdr:nvSpPr>
        <xdr:cNvPr id="82" name="81 Rectángulo redondead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5770418" y="17881023"/>
          <a:ext cx="200544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90054</xdr:colOff>
      <xdr:row>44</xdr:row>
      <xdr:rowOff>17318</xdr:rowOff>
    </xdr:from>
    <xdr:to>
      <xdr:col>14</xdr:col>
      <xdr:colOff>623453</xdr:colOff>
      <xdr:row>44</xdr:row>
      <xdr:rowOff>293543</xdr:rowOff>
    </xdr:to>
    <xdr:sp macro="" textlink="">
      <xdr:nvSpPr>
        <xdr:cNvPr id="83" name="82 Rectángulo redondeado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5770418" y="18227386"/>
          <a:ext cx="200544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90054</xdr:colOff>
      <xdr:row>45</xdr:row>
      <xdr:rowOff>17318</xdr:rowOff>
    </xdr:from>
    <xdr:to>
      <xdr:col>14</xdr:col>
      <xdr:colOff>623453</xdr:colOff>
      <xdr:row>45</xdr:row>
      <xdr:rowOff>293543</xdr:rowOff>
    </xdr:to>
    <xdr:sp macro="" textlink="">
      <xdr:nvSpPr>
        <xdr:cNvPr id="84" name="83 Rectángulo redondead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5770418" y="18582409"/>
          <a:ext cx="200544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80529</xdr:colOff>
      <xdr:row>46</xdr:row>
      <xdr:rowOff>17318</xdr:rowOff>
    </xdr:from>
    <xdr:to>
      <xdr:col>14</xdr:col>
      <xdr:colOff>613928</xdr:colOff>
      <xdr:row>46</xdr:row>
      <xdr:rowOff>293543</xdr:rowOff>
    </xdr:to>
    <xdr:sp macro="" textlink="">
      <xdr:nvSpPr>
        <xdr:cNvPr id="85" name="84 Rectángulo redondeado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5760893" y="18946091"/>
          <a:ext cx="200544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80529</xdr:colOff>
      <xdr:row>47</xdr:row>
      <xdr:rowOff>17318</xdr:rowOff>
    </xdr:from>
    <xdr:to>
      <xdr:col>14</xdr:col>
      <xdr:colOff>613928</xdr:colOff>
      <xdr:row>47</xdr:row>
      <xdr:rowOff>293543</xdr:rowOff>
    </xdr:to>
    <xdr:sp macro="" textlink="">
      <xdr:nvSpPr>
        <xdr:cNvPr id="86" name="85 Rectángulo redondead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5760893" y="19301113"/>
          <a:ext cx="200544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12</xdr:col>
      <xdr:colOff>90053</xdr:colOff>
      <xdr:row>48</xdr:row>
      <xdr:rowOff>70138</xdr:rowOff>
    </xdr:from>
    <xdr:to>
      <xdr:col>12</xdr:col>
      <xdr:colOff>632978</xdr:colOff>
      <xdr:row>48</xdr:row>
      <xdr:rowOff>346363</xdr:rowOff>
    </xdr:to>
    <xdr:sp macro="" textlink="">
      <xdr:nvSpPr>
        <xdr:cNvPr id="87" name="86 Rectángulo redondeado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5770417" y="19691638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90053</xdr:colOff>
      <xdr:row>48</xdr:row>
      <xdr:rowOff>70138</xdr:rowOff>
    </xdr:from>
    <xdr:to>
      <xdr:col>14</xdr:col>
      <xdr:colOff>632978</xdr:colOff>
      <xdr:row>48</xdr:row>
      <xdr:rowOff>346363</xdr:rowOff>
    </xdr:to>
    <xdr:sp macro="" textlink="">
      <xdr:nvSpPr>
        <xdr:cNvPr id="88" name="87 Rectángulo redondead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7242462" y="19691638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90053</xdr:colOff>
      <xdr:row>48</xdr:row>
      <xdr:rowOff>70138</xdr:rowOff>
    </xdr:from>
    <xdr:to>
      <xdr:col>13</xdr:col>
      <xdr:colOff>632978</xdr:colOff>
      <xdr:row>48</xdr:row>
      <xdr:rowOff>346363</xdr:rowOff>
    </xdr:to>
    <xdr:sp macro="" textlink="">
      <xdr:nvSpPr>
        <xdr:cNvPr id="89" name="88 Rectángulo redondeado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6506439" y="19691638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90053</xdr:colOff>
      <xdr:row>49</xdr:row>
      <xdr:rowOff>70138</xdr:rowOff>
    </xdr:from>
    <xdr:to>
      <xdr:col>12</xdr:col>
      <xdr:colOff>632978</xdr:colOff>
      <xdr:row>49</xdr:row>
      <xdr:rowOff>346363</xdr:rowOff>
    </xdr:to>
    <xdr:sp macro="" textlink="">
      <xdr:nvSpPr>
        <xdr:cNvPr id="90" name="89 Rectángulo redondead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5770417" y="20185206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90053</xdr:colOff>
      <xdr:row>49</xdr:row>
      <xdr:rowOff>70138</xdr:rowOff>
    </xdr:from>
    <xdr:to>
      <xdr:col>14</xdr:col>
      <xdr:colOff>632978</xdr:colOff>
      <xdr:row>49</xdr:row>
      <xdr:rowOff>346363</xdr:rowOff>
    </xdr:to>
    <xdr:sp macro="" textlink="">
      <xdr:nvSpPr>
        <xdr:cNvPr id="91" name="90 Rectángulo redondead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7242462" y="20185206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90053</xdr:colOff>
      <xdr:row>49</xdr:row>
      <xdr:rowOff>70138</xdr:rowOff>
    </xdr:from>
    <xdr:to>
      <xdr:col>13</xdr:col>
      <xdr:colOff>632978</xdr:colOff>
      <xdr:row>49</xdr:row>
      <xdr:rowOff>346363</xdr:rowOff>
    </xdr:to>
    <xdr:sp macro="" textlink="">
      <xdr:nvSpPr>
        <xdr:cNvPr id="92" name="91 Rectángulo redondeado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6506439" y="20185206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12</xdr:col>
      <xdr:colOff>98713</xdr:colOff>
      <xdr:row>52</xdr:row>
      <xdr:rowOff>35502</xdr:rowOff>
    </xdr:from>
    <xdr:to>
      <xdr:col>14</xdr:col>
      <xdr:colOff>632114</xdr:colOff>
      <xdr:row>52</xdr:row>
      <xdr:rowOff>311727</xdr:rowOff>
    </xdr:to>
    <xdr:sp macro="" textlink="">
      <xdr:nvSpPr>
        <xdr:cNvPr id="93" name="92 Rectángulo redondead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5779077" y="21380161"/>
          <a:ext cx="200544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108238</xdr:colOff>
      <xdr:row>54</xdr:row>
      <xdr:rowOff>77931</xdr:rowOff>
    </xdr:from>
    <xdr:to>
      <xdr:col>14</xdr:col>
      <xdr:colOff>641639</xdr:colOff>
      <xdr:row>54</xdr:row>
      <xdr:rowOff>406976</xdr:rowOff>
    </xdr:to>
    <xdr:sp macro="" textlink="">
      <xdr:nvSpPr>
        <xdr:cNvPr id="94" name="93 Rectángulo redondeado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5788602" y="22141295"/>
          <a:ext cx="2005446" cy="32904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121226</xdr:colOff>
      <xdr:row>55</xdr:row>
      <xdr:rowOff>60613</xdr:rowOff>
    </xdr:from>
    <xdr:to>
      <xdr:col>14</xdr:col>
      <xdr:colOff>675408</xdr:colOff>
      <xdr:row>55</xdr:row>
      <xdr:rowOff>398318</xdr:rowOff>
    </xdr:to>
    <xdr:sp macro="" textlink="">
      <xdr:nvSpPr>
        <xdr:cNvPr id="95" name="94 Rectángulo redondead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5801590" y="22608886"/>
          <a:ext cx="2026227" cy="3377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12</xdr:col>
      <xdr:colOff>98712</xdr:colOff>
      <xdr:row>53</xdr:row>
      <xdr:rowOff>35502</xdr:rowOff>
    </xdr:from>
    <xdr:to>
      <xdr:col>12</xdr:col>
      <xdr:colOff>641637</xdr:colOff>
      <xdr:row>53</xdr:row>
      <xdr:rowOff>311727</xdr:rowOff>
    </xdr:to>
    <xdr:sp macro="" textlink="">
      <xdr:nvSpPr>
        <xdr:cNvPr id="96" name="95 Rectángulo redondeado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5779076" y="21743843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98712</xdr:colOff>
      <xdr:row>53</xdr:row>
      <xdr:rowOff>35502</xdr:rowOff>
    </xdr:from>
    <xdr:to>
      <xdr:col>14</xdr:col>
      <xdr:colOff>641637</xdr:colOff>
      <xdr:row>53</xdr:row>
      <xdr:rowOff>311727</xdr:rowOff>
    </xdr:to>
    <xdr:sp macro="" textlink="">
      <xdr:nvSpPr>
        <xdr:cNvPr id="97" name="96 Rectángulo redondead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7251121" y="21743843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98712</xdr:colOff>
      <xdr:row>53</xdr:row>
      <xdr:rowOff>35502</xdr:rowOff>
    </xdr:from>
    <xdr:to>
      <xdr:col>13</xdr:col>
      <xdr:colOff>641637</xdr:colOff>
      <xdr:row>53</xdr:row>
      <xdr:rowOff>311727</xdr:rowOff>
    </xdr:to>
    <xdr:sp macro="" textlink="">
      <xdr:nvSpPr>
        <xdr:cNvPr id="98" name="97 Rectángulo redondeado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6515098" y="21743843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98712</xdr:colOff>
      <xdr:row>50</xdr:row>
      <xdr:rowOff>44161</xdr:rowOff>
    </xdr:from>
    <xdr:to>
      <xdr:col>12</xdr:col>
      <xdr:colOff>641637</xdr:colOff>
      <xdr:row>50</xdr:row>
      <xdr:rowOff>320386</xdr:rowOff>
    </xdr:to>
    <xdr:sp macro="" textlink="">
      <xdr:nvSpPr>
        <xdr:cNvPr id="99" name="98 Rectángulo redondead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5779076" y="20652797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98712</xdr:colOff>
      <xdr:row>50</xdr:row>
      <xdr:rowOff>44161</xdr:rowOff>
    </xdr:from>
    <xdr:to>
      <xdr:col>14</xdr:col>
      <xdr:colOff>641637</xdr:colOff>
      <xdr:row>50</xdr:row>
      <xdr:rowOff>320386</xdr:rowOff>
    </xdr:to>
    <xdr:sp macro="" textlink="">
      <xdr:nvSpPr>
        <xdr:cNvPr id="100" name="99 Rectángulo redondeado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7251121" y="20652797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98712</xdr:colOff>
      <xdr:row>50</xdr:row>
      <xdr:rowOff>44161</xdr:rowOff>
    </xdr:from>
    <xdr:to>
      <xdr:col>13</xdr:col>
      <xdr:colOff>641637</xdr:colOff>
      <xdr:row>50</xdr:row>
      <xdr:rowOff>320386</xdr:rowOff>
    </xdr:to>
    <xdr:sp macro="" textlink="">
      <xdr:nvSpPr>
        <xdr:cNvPr id="101" name="100 Rectángulo redondead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6515098" y="20652797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12</xdr:col>
      <xdr:colOff>98712</xdr:colOff>
      <xdr:row>51</xdr:row>
      <xdr:rowOff>44161</xdr:rowOff>
    </xdr:from>
    <xdr:to>
      <xdr:col>12</xdr:col>
      <xdr:colOff>641637</xdr:colOff>
      <xdr:row>51</xdr:row>
      <xdr:rowOff>320386</xdr:rowOff>
    </xdr:to>
    <xdr:sp macro="" textlink="">
      <xdr:nvSpPr>
        <xdr:cNvPr id="102" name="101 Rectángulo redondeado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5779076" y="21025138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14</xdr:col>
      <xdr:colOff>98712</xdr:colOff>
      <xdr:row>51</xdr:row>
      <xdr:rowOff>44161</xdr:rowOff>
    </xdr:from>
    <xdr:to>
      <xdr:col>14</xdr:col>
      <xdr:colOff>641637</xdr:colOff>
      <xdr:row>51</xdr:row>
      <xdr:rowOff>320386</xdr:rowOff>
    </xdr:to>
    <xdr:sp macro="" textlink="">
      <xdr:nvSpPr>
        <xdr:cNvPr id="103" name="102 Rectángulo redondead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7251121" y="21025138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13</xdr:col>
      <xdr:colOff>98712</xdr:colOff>
      <xdr:row>51</xdr:row>
      <xdr:rowOff>44161</xdr:rowOff>
    </xdr:from>
    <xdr:to>
      <xdr:col>13</xdr:col>
      <xdr:colOff>641637</xdr:colOff>
      <xdr:row>51</xdr:row>
      <xdr:rowOff>320386</xdr:rowOff>
    </xdr:to>
    <xdr:sp macro="" textlink="">
      <xdr:nvSpPr>
        <xdr:cNvPr id="104" name="103 Rectángulo redondeado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6515098" y="21025138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1</xdr:colOff>
      <xdr:row>3</xdr:row>
      <xdr:rowOff>432955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55865" y="181841"/>
          <a:ext cx="7732568" cy="796636"/>
        </a:xfrm>
        <a:prstGeom prst="rect">
          <a:avLst/>
        </a:prstGeom>
        <a:noFill/>
      </xdr:spPr>
    </xdr:pic>
    <xdr:clientData/>
  </xdr:twoCellAnchor>
  <xdr:twoCellAnchor>
    <xdr:from>
      <xdr:col>12</xdr:col>
      <xdr:colOff>81394</xdr:colOff>
      <xdr:row>28</xdr:row>
      <xdr:rowOff>87456</xdr:rowOff>
    </xdr:from>
    <xdr:to>
      <xdr:col>12</xdr:col>
      <xdr:colOff>624319</xdr:colOff>
      <xdr:row>28</xdr:row>
      <xdr:rowOff>363681</xdr:rowOff>
    </xdr:to>
    <xdr:sp macro="" textlink="">
      <xdr:nvSpPr>
        <xdr:cNvPr id="106" name="105 Rectángulo redondeado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5761758" y="11560751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14</xdr:col>
      <xdr:colOff>81394</xdr:colOff>
      <xdr:row>28</xdr:row>
      <xdr:rowOff>87456</xdr:rowOff>
    </xdr:from>
    <xdr:to>
      <xdr:col>14</xdr:col>
      <xdr:colOff>624319</xdr:colOff>
      <xdr:row>28</xdr:row>
      <xdr:rowOff>363681</xdr:rowOff>
    </xdr:to>
    <xdr:sp macro="" textlink="">
      <xdr:nvSpPr>
        <xdr:cNvPr id="107" name="106 Rectángulo redondeado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7233803" y="11560751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13</xdr:col>
      <xdr:colOff>81394</xdr:colOff>
      <xdr:row>28</xdr:row>
      <xdr:rowOff>87456</xdr:rowOff>
    </xdr:from>
    <xdr:to>
      <xdr:col>13</xdr:col>
      <xdr:colOff>624319</xdr:colOff>
      <xdr:row>28</xdr:row>
      <xdr:rowOff>363681</xdr:rowOff>
    </xdr:to>
    <xdr:sp macro="" textlink="">
      <xdr:nvSpPr>
        <xdr:cNvPr id="108" name="107 Rectángulo redondeado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6497780" y="11560751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0</xdr:rowOff>
    </xdr:from>
    <xdr:to>
      <xdr:col>12</xdr:col>
      <xdr:colOff>333375</xdr:colOff>
      <xdr:row>2</xdr:row>
      <xdr:rowOff>123825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96600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1</xdr:row>
      <xdr:rowOff>0</xdr:rowOff>
    </xdr:from>
    <xdr:to>
      <xdr:col>12</xdr:col>
      <xdr:colOff>152400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715625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0</xdr:rowOff>
    </xdr:from>
    <xdr:to>
      <xdr:col>12</xdr:col>
      <xdr:colOff>28575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591800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66675</xdr:rowOff>
    </xdr:from>
    <xdr:to>
      <xdr:col>12</xdr:col>
      <xdr:colOff>723900</xdr:colOff>
      <xdr:row>3</xdr:row>
      <xdr:rowOff>238125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87125" y="571500"/>
          <a:ext cx="704850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152400</xdr:rowOff>
    </xdr:from>
    <xdr:to>
      <xdr:col>12</xdr:col>
      <xdr:colOff>742950</xdr:colOff>
      <xdr:row>4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306175" y="600075"/>
          <a:ext cx="704850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0</xdr:rowOff>
    </xdr:from>
    <xdr:to>
      <xdr:col>12</xdr:col>
      <xdr:colOff>133350</xdr:colOff>
      <xdr:row>2</xdr:row>
      <xdr:rowOff>76200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696575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</xdr:row>
      <xdr:rowOff>114300</xdr:rowOff>
    </xdr:from>
    <xdr:to>
      <xdr:col>12</xdr:col>
      <xdr:colOff>695325</xdr:colOff>
      <xdr:row>4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696575" y="2762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47625</xdr:rowOff>
    </xdr:from>
    <xdr:to>
      <xdr:col>12</xdr:col>
      <xdr:colOff>704850</xdr:colOff>
      <xdr:row>3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706100" y="2095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1</xdr:row>
      <xdr:rowOff>66675</xdr:rowOff>
    </xdr:from>
    <xdr:to>
      <xdr:col>12</xdr:col>
      <xdr:colOff>571500</xdr:colOff>
      <xdr:row>3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572750" y="2286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</xdr:row>
      <xdr:rowOff>95250</xdr:rowOff>
    </xdr:from>
    <xdr:to>
      <xdr:col>12</xdr:col>
      <xdr:colOff>695325</xdr:colOff>
      <xdr:row>3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953750" y="2571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2</xdr:row>
      <xdr:rowOff>133350</xdr:rowOff>
    </xdr:from>
    <xdr:to>
      <xdr:col>12</xdr:col>
      <xdr:colOff>676275</xdr:colOff>
      <xdr:row>5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9347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76200</xdr:rowOff>
    </xdr:from>
    <xdr:to>
      <xdr:col>12</xdr:col>
      <xdr:colOff>733425</xdr:colOff>
      <xdr:row>5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991850" y="561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47625</xdr:rowOff>
    </xdr:from>
    <xdr:to>
      <xdr:col>15</xdr:col>
      <xdr:colOff>0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620500" y="209550"/>
          <a:ext cx="70485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104775</xdr:rowOff>
    </xdr:from>
    <xdr:to>
      <xdr:col>14</xdr:col>
      <xdr:colOff>752475</xdr:colOff>
      <xdr:row>4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610975" y="266700"/>
          <a:ext cx="7048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95250</xdr:rowOff>
    </xdr:from>
    <xdr:to>
      <xdr:col>14</xdr:col>
      <xdr:colOff>752475</xdr:colOff>
      <xdr:row>4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610975" y="257175"/>
          <a:ext cx="70485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57150</xdr:rowOff>
    </xdr:from>
    <xdr:to>
      <xdr:col>14</xdr:col>
      <xdr:colOff>752475</xdr:colOff>
      <xdr:row>4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1610975" y="219075"/>
          <a:ext cx="704850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</xdr:row>
      <xdr:rowOff>28575</xdr:rowOff>
    </xdr:from>
    <xdr:to>
      <xdr:col>15</xdr:col>
      <xdr:colOff>9525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1630025" y="190500"/>
          <a:ext cx="704850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</xdr:row>
      <xdr:rowOff>28575</xdr:rowOff>
    </xdr:from>
    <xdr:to>
      <xdr:col>15</xdr:col>
      <xdr:colOff>9525</xdr:colOff>
      <xdr:row>4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630025" y="190500"/>
          <a:ext cx="704850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161924</xdr:rowOff>
    </xdr:from>
    <xdr:to>
      <xdr:col>12</xdr:col>
      <xdr:colOff>723900</xdr:colOff>
      <xdr:row>4</xdr:row>
      <xdr:rowOff>104774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9544050" y="323849"/>
          <a:ext cx="704850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161924</xdr:rowOff>
    </xdr:from>
    <xdr:to>
      <xdr:col>12</xdr:col>
      <xdr:colOff>704850</xdr:colOff>
      <xdr:row>4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5000" y="323849"/>
          <a:ext cx="704850" cy="4381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38100</xdr:rowOff>
    </xdr:from>
    <xdr:to>
      <xdr:col>12</xdr:col>
      <xdr:colOff>704850</xdr:colOff>
      <xdr:row>4</xdr:row>
      <xdr:rowOff>171450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9525000" y="3619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704850</xdr:colOff>
      <xdr:row>4</xdr:row>
      <xdr:rowOff>295275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9525000" y="485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704850</xdr:colOff>
      <xdr:row>4</xdr:row>
      <xdr:rowOff>295275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9525000" y="485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704850</xdr:colOff>
      <xdr:row>4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9372600" y="3238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1</xdr:row>
      <xdr:rowOff>76200</xdr:rowOff>
    </xdr:from>
    <xdr:to>
      <xdr:col>12</xdr:col>
      <xdr:colOff>600075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591425" y="2381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114300</xdr:colOff>
      <xdr:row>3</xdr:row>
      <xdr:rowOff>104775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7639050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209550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76485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180975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76104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14</xdr:col>
      <xdr:colOff>76200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7581900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171450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76866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</xdr:row>
      <xdr:rowOff>9525</xdr:rowOff>
    </xdr:from>
    <xdr:to>
      <xdr:col>14</xdr:col>
      <xdr:colOff>180975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860107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1</xdr:row>
      <xdr:rowOff>28575</xdr:rowOff>
    </xdr:from>
    <xdr:to>
      <xdr:col>14</xdr:col>
      <xdr:colOff>152400</xdr:colOff>
      <xdr:row>2</xdr:row>
      <xdr:rowOff>161925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66775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1</xdr:row>
      <xdr:rowOff>0</xdr:rowOff>
    </xdr:from>
    <xdr:to>
      <xdr:col>14</xdr:col>
      <xdr:colOff>314325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8829675" y="3619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1</xdr:row>
      <xdr:rowOff>9525</xdr:rowOff>
    </xdr:from>
    <xdr:to>
      <xdr:col>14</xdr:col>
      <xdr:colOff>238125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8753475" y="428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1</xdr:row>
      <xdr:rowOff>0</xdr:rowOff>
    </xdr:from>
    <xdr:to>
      <xdr:col>14</xdr:col>
      <xdr:colOff>152400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66775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1</xdr:row>
      <xdr:rowOff>0</xdr:rowOff>
    </xdr:from>
    <xdr:to>
      <xdr:col>14</xdr:col>
      <xdr:colOff>333375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8487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371475</xdr:rowOff>
    </xdr:from>
    <xdr:to>
      <xdr:col>14</xdr:col>
      <xdr:colOff>133350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8429625" y="371475"/>
          <a:ext cx="7524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</xdr:row>
      <xdr:rowOff>9525</xdr:rowOff>
    </xdr:from>
    <xdr:to>
      <xdr:col>14</xdr:col>
      <xdr:colOff>180975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8477250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304800</xdr:rowOff>
    </xdr:from>
    <xdr:to>
      <xdr:col>14</xdr:col>
      <xdr:colOff>161925</xdr:colOff>
      <xdr:row>1</xdr:row>
      <xdr:rowOff>304800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8458200" y="3048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371475</xdr:rowOff>
    </xdr:from>
    <xdr:to>
      <xdr:col>13</xdr:col>
      <xdr:colOff>714375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82486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1</xdr:row>
      <xdr:rowOff>0</xdr:rowOff>
    </xdr:from>
    <xdr:to>
      <xdr:col>14</xdr:col>
      <xdr:colOff>28575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83248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19050</xdr:rowOff>
    </xdr:from>
    <xdr:to>
      <xdr:col>14</xdr:col>
      <xdr:colOff>123825</xdr:colOff>
      <xdr:row>2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4201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6774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96012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4</xdr:row>
      <xdr:rowOff>0</xdr:rowOff>
    </xdr:from>
    <xdr:to>
      <xdr:col>13</xdr:col>
      <xdr:colOff>752475</xdr:colOff>
      <xdr:row>5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97917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361950</xdr:rowOff>
    </xdr:from>
    <xdr:to>
      <xdr:col>14</xdr:col>
      <xdr:colOff>66675</xdr:colOff>
      <xdr:row>2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0629900" y="3619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752475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97917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25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3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057275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0</xdr:row>
      <xdr:rowOff>133350</xdr:rowOff>
    </xdr:from>
    <xdr:to>
      <xdr:col>13</xdr:col>
      <xdr:colOff>0</xdr:colOff>
      <xdr:row>1</xdr:row>
      <xdr:rowOff>304799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/>
      </xdr:nvSpPr>
      <xdr:spPr>
        <a:xfrm>
          <a:off x="9763125" y="323850"/>
          <a:ext cx="704850" cy="3619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104775</xdr:rowOff>
    </xdr:to>
    <xdr:sp macro="" textlink="">
      <xdr:nvSpPr>
        <xdr:cNvPr id="2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0</xdr:row>
      <xdr:rowOff>114300</xdr:rowOff>
    </xdr:from>
    <xdr:to>
      <xdr:col>13</xdr:col>
      <xdr:colOff>0</xdr:colOff>
      <xdr:row>1</xdr:row>
      <xdr:rowOff>304800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/>
      </xdr:nvSpPr>
      <xdr:spPr>
        <a:xfrm>
          <a:off x="9296400" y="1143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104775</xdr:rowOff>
    </xdr:to>
    <xdr:sp macro="" textlink="">
      <xdr:nvSpPr>
        <xdr:cNvPr id="2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38100</xdr:colOff>
      <xdr:row>0</xdr:row>
      <xdr:rowOff>123824</xdr:rowOff>
    </xdr:from>
    <xdr:to>
      <xdr:col>12</xdr:col>
      <xdr:colOff>742950</xdr:colOff>
      <xdr:row>1</xdr:row>
      <xdr:rowOff>323849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/>
      </xdr:nvSpPr>
      <xdr:spPr>
        <a:xfrm>
          <a:off x="9772650" y="314324"/>
          <a:ext cx="704850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1</xdr:row>
      <xdr:rowOff>19050</xdr:rowOff>
    </xdr:from>
    <xdr:to>
      <xdr:col>14</xdr:col>
      <xdr:colOff>114300</xdr:colOff>
      <xdr:row>1</xdr:row>
      <xdr:rowOff>400050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939165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</xdr:row>
      <xdr:rowOff>9525</xdr:rowOff>
    </xdr:from>
    <xdr:to>
      <xdr:col>14</xdr:col>
      <xdr:colOff>142875</xdr:colOff>
      <xdr:row>1</xdr:row>
      <xdr:rowOff>390525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9420225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9525</xdr:rowOff>
    </xdr:from>
    <xdr:to>
      <xdr:col>14</xdr:col>
      <xdr:colOff>0</xdr:colOff>
      <xdr:row>1</xdr:row>
      <xdr:rowOff>390525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9277350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7591425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742950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70866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752475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70961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752475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70961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114300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77533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742950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8382000" y="3143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752475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/>
      </xdr:nvSpPr>
      <xdr:spPr>
        <a:xfrm>
          <a:off x="8391525" y="3143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742950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8382000" y="3143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657225</xdr:colOff>
      <xdr:row>2</xdr:row>
      <xdr:rowOff>57150</xdr:rowOff>
    </xdr:from>
    <xdr:to>
      <xdr:col>15</xdr:col>
      <xdr:colOff>28575</xdr:colOff>
      <xdr:row>4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11896725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2</xdr:row>
      <xdr:rowOff>76200</xdr:rowOff>
    </xdr:from>
    <xdr:to>
      <xdr:col>14</xdr:col>
      <xdr:colOff>647700</xdr:colOff>
      <xdr:row>4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118491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2</xdr:row>
      <xdr:rowOff>66675</xdr:rowOff>
    </xdr:from>
    <xdr:to>
      <xdr:col>15</xdr:col>
      <xdr:colOff>0</xdr:colOff>
      <xdr:row>4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11868150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</xdr:row>
      <xdr:rowOff>0</xdr:rowOff>
    </xdr:from>
    <xdr:to>
      <xdr:col>13</xdr:col>
      <xdr:colOff>9525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/>
      </xdr:nvSpPr>
      <xdr:spPr>
        <a:xfrm>
          <a:off x="6248400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0</xdr:rowOff>
    </xdr:from>
    <xdr:to>
      <xdr:col>13</xdr:col>
      <xdr:colOff>0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71818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104775</xdr:rowOff>
    </xdr:from>
    <xdr:to>
      <xdr:col>1</xdr:col>
      <xdr:colOff>466725</xdr:colOff>
      <xdr:row>3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/>
      </xdr:nvSpPr>
      <xdr:spPr>
        <a:xfrm>
          <a:off x="38100" y="1047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409575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/>
      </xdr:nvSpPr>
      <xdr:spPr>
        <a:xfrm>
          <a:off x="4762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381000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47625" y="38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428625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/>
      </xdr:nvSpPr>
      <xdr:spPr>
        <a:xfrm>
          <a:off x="476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428625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/>
      </xdr:nvSpPr>
      <xdr:spPr>
        <a:xfrm>
          <a:off x="476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428625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/>
      </xdr:nvSpPr>
      <xdr:spPr>
        <a:xfrm>
          <a:off x="47625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</xdr:row>
      <xdr:rowOff>0</xdr:rowOff>
    </xdr:from>
    <xdr:to>
      <xdr:col>14</xdr:col>
      <xdr:colOff>142875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/>
      </xdr:nvSpPr>
      <xdr:spPr>
        <a:xfrm>
          <a:off x="8343900" y="5715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0</xdr:row>
      <xdr:rowOff>523875</xdr:rowOff>
    </xdr:from>
    <xdr:to>
      <xdr:col>14</xdr:col>
      <xdr:colOff>123825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/>
      </xdr:nvSpPr>
      <xdr:spPr>
        <a:xfrm>
          <a:off x="8324850" y="5238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561975</xdr:rowOff>
    </xdr:from>
    <xdr:to>
      <xdr:col>13</xdr:col>
      <xdr:colOff>723900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/>
      </xdr:nvSpPr>
      <xdr:spPr>
        <a:xfrm>
          <a:off x="8401050" y="561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</xdr:row>
      <xdr:rowOff>0</xdr:rowOff>
    </xdr:from>
    <xdr:to>
      <xdr:col>14</xdr:col>
      <xdr:colOff>209550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/>
      </xdr:nvSpPr>
      <xdr:spPr>
        <a:xfrm>
          <a:off x="8201025" y="5715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0</xdr:row>
      <xdr:rowOff>552450</xdr:rowOff>
    </xdr:from>
    <xdr:to>
      <xdr:col>14</xdr:col>
      <xdr:colOff>152400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/>
      </xdr:nvSpPr>
      <xdr:spPr>
        <a:xfrm>
          <a:off x="8153400" y="552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0</xdr:row>
      <xdr:rowOff>552450</xdr:rowOff>
    </xdr:from>
    <xdr:to>
      <xdr:col>14</xdr:col>
      <xdr:colOff>352425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/>
      </xdr:nvSpPr>
      <xdr:spPr>
        <a:xfrm>
          <a:off x="8429625" y="552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381000</xdr:rowOff>
    </xdr:from>
    <xdr:to>
      <xdr:col>14</xdr:col>
      <xdr:colOff>57150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/>
      </xdr:nvSpPr>
      <xdr:spPr>
        <a:xfrm>
          <a:off x="107251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295275</xdr:rowOff>
    </xdr:from>
    <xdr:to>
      <xdr:col>14</xdr:col>
      <xdr:colOff>19050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/>
      </xdr:nvSpPr>
      <xdr:spPr>
        <a:xfrm>
          <a:off x="10839450" y="2952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0</xdr:rowOff>
    </xdr:from>
    <xdr:to>
      <xdr:col>14</xdr:col>
      <xdr:colOff>123825</xdr:colOff>
      <xdr:row>1</xdr:row>
      <xdr:rowOff>381000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/>
      </xdr:nvSpPr>
      <xdr:spPr>
        <a:xfrm>
          <a:off x="95345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</xdr:row>
      <xdr:rowOff>28575</xdr:rowOff>
    </xdr:from>
    <xdr:to>
      <xdr:col>14</xdr:col>
      <xdr:colOff>257175</xdr:colOff>
      <xdr:row>1</xdr:row>
      <xdr:rowOff>409575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/>
      </xdr:nvSpPr>
      <xdr:spPr>
        <a:xfrm>
          <a:off x="966787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1</xdr:row>
      <xdr:rowOff>38100</xdr:rowOff>
    </xdr:from>
    <xdr:to>
      <xdr:col>14</xdr:col>
      <xdr:colOff>238125</xdr:colOff>
      <xdr:row>1</xdr:row>
      <xdr:rowOff>419100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/>
      </xdr:nvSpPr>
      <xdr:spPr>
        <a:xfrm>
          <a:off x="96488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0</xdr:row>
      <xdr:rowOff>409575</xdr:rowOff>
    </xdr:from>
    <xdr:to>
      <xdr:col>14</xdr:col>
      <xdr:colOff>228600</xdr:colOff>
      <xdr:row>1</xdr:row>
      <xdr:rowOff>371475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/>
      </xdr:nvSpPr>
      <xdr:spPr>
        <a:xfrm>
          <a:off x="9639300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1</xdr:row>
      <xdr:rowOff>0</xdr:rowOff>
    </xdr:from>
    <xdr:to>
      <xdr:col>14</xdr:col>
      <xdr:colOff>304800</xdr:colOff>
      <xdr:row>1</xdr:row>
      <xdr:rowOff>381000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/>
      </xdr:nvSpPr>
      <xdr:spPr>
        <a:xfrm>
          <a:off x="971550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</xdr:row>
      <xdr:rowOff>0</xdr:rowOff>
    </xdr:from>
    <xdr:to>
      <xdr:col>14</xdr:col>
      <xdr:colOff>180975</xdr:colOff>
      <xdr:row>3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/>
      </xdr:nvSpPr>
      <xdr:spPr>
        <a:xfrm>
          <a:off x="865822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285750</xdr:rowOff>
    </xdr:from>
    <xdr:to>
      <xdr:col>15</xdr:col>
      <xdr:colOff>323850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/>
      </xdr:nvSpPr>
      <xdr:spPr>
        <a:xfrm>
          <a:off x="9067800" y="285750"/>
          <a:ext cx="7143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1</xdr:row>
      <xdr:rowOff>9525</xdr:rowOff>
    </xdr:from>
    <xdr:to>
      <xdr:col>14</xdr:col>
      <xdr:colOff>276225</xdr:colOff>
      <xdr:row>3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/>
      </xdr:nvSpPr>
      <xdr:spPr>
        <a:xfrm>
          <a:off x="875347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419100</xdr:rowOff>
    </xdr:from>
    <xdr:to>
      <xdr:col>14</xdr:col>
      <xdr:colOff>361950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/>
      </xdr:nvSpPr>
      <xdr:spPr>
        <a:xfrm>
          <a:off x="95726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/>
      </xdr:nvSpPr>
      <xdr:spPr>
        <a:xfrm>
          <a:off x="844867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742950</xdr:colOff>
      <xdr:row>2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/>
      </xdr:nvSpPr>
      <xdr:spPr>
        <a:xfrm>
          <a:off x="9534525" y="447675"/>
          <a:ext cx="70485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14</xdr:col>
      <xdr:colOff>123825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/>
      </xdr:nvSpPr>
      <xdr:spPr>
        <a:xfrm>
          <a:off x="1078230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19050</xdr:rowOff>
    </xdr:from>
    <xdr:to>
      <xdr:col>14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/>
      </xdr:nvSpPr>
      <xdr:spPr>
        <a:xfrm>
          <a:off x="9896475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19050</xdr:rowOff>
    </xdr:from>
    <xdr:to>
      <xdr:col>14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/>
      </xdr:nvSpPr>
      <xdr:spPr>
        <a:xfrm>
          <a:off x="9896475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342900</xdr:rowOff>
    </xdr:from>
    <xdr:to>
      <xdr:col>14</xdr:col>
      <xdr:colOff>114300</xdr:colOff>
      <xdr:row>1</xdr:row>
      <xdr:rowOff>342900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/>
      </xdr:nvSpPr>
      <xdr:spPr>
        <a:xfrm>
          <a:off x="10772775" y="3429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0</xdr:row>
      <xdr:rowOff>66675</xdr:rowOff>
    </xdr:from>
    <xdr:to>
      <xdr:col>14</xdr:col>
      <xdr:colOff>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/>
      </xdr:nvSpPr>
      <xdr:spPr>
        <a:xfrm>
          <a:off x="989647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0</xdr:row>
      <xdr:rowOff>66675</xdr:rowOff>
    </xdr:from>
    <xdr:to>
      <xdr:col>14</xdr:col>
      <xdr:colOff>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/>
      </xdr:nvSpPr>
      <xdr:spPr>
        <a:xfrm>
          <a:off x="989647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0</xdr:rowOff>
    </xdr:from>
    <xdr:to>
      <xdr:col>14</xdr:col>
      <xdr:colOff>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/>
      </xdr:nvSpPr>
      <xdr:spPr>
        <a:xfrm>
          <a:off x="6657975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400050</xdr:rowOff>
    </xdr:from>
    <xdr:to>
      <xdr:col>14</xdr:col>
      <xdr:colOff>114300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/>
      </xdr:nvSpPr>
      <xdr:spPr>
        <a:xfrm>
          <a:off x="83439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752475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/>
      </xdr:nvSpPr>
      <xdr:spPr>
        <a:xfrm>
          <a:off x="71342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752475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/>
      </xdr:nvSpPr>
      <xdr:spPr>
        <a:xfrm>
          <a:off x="734377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0</xdr:row>
      <xdr:rowOff>371475</xdr:rowOff>
    </xdr:from>
    <xdr:to>
      <xdr:col>13</xdr:col>
      <xdr:colOff>342900</xdr:colOff>
      <xdr:row>1</xdr:row>
      <xdr:rowOff>323850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/>
      </xdr:nvSpPr>
      <xdr:spPr>
        <a:xfrm>
          <a:off x="7381875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</xdr:row>
      <xdr:rowOff>0</xdr:rowOff>
    </xdr:from>
    <xdr:to>
      <xdr:col>13</xdr:col>
      <xdr:colOff>276225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/>
      </xdr:nvSpPr>
      <xdr:spPr>
        <a:xfrm>
          <a:off x="7934325" y="5143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4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5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6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7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51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2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15"/>
  <sheetViews>
    <sheetView showGridLines="0" showRowColHeaders="0" workbookViewId="0">
      <pane ySplit="8" topLeftCell="A9" activePane="bottomLeft" state="frozen"/>
      <selection pane="bottomLeft"/>
    </sheetView>
  </sheetViews>
  <sheetFormatPr baseColWidth="10" defaultColWidth="11.42578125" defaultRowHeight="14.25"/>
  <cols>
    <col min="1" max="1" width="12.85546875" style="1" customWidth="1"/>
    <col min="2" max="11" width="11.42578125" style="7"/>
    <col min="12" max="14" width="9.28515625" style="2" customWidth="1"/>
    <col min="15" max="15" width="11.42578125" style="4"/>
    <col min="16" max="16384" width="11.42578125" style="2"/>
  </cols>
  <sheetData>
    <row r="5" spans="1:15" ht="12" customHeight="1"/>
    <row r="8" spans="1:15" s="4" customFormat="1" ht="21.75" customHeight="1">
      <c r="A8" s="10" t="s">
        <v>4</v>
      </c>
      <c r="B8" s="758" t="s">
        <v>3</v>
      </c>
      <c r="C8" s="759"/>
      <c r="D8" s="759"/>
      <c r="E8" s="759"/>
      <c r="F8" s="759"/>
      <c r="G8" s="759"/>
      <c r="H8" s="759"/>
      <c r="I8" s="759"/>
      <c r="J8" s="759"/>
      <c r="K8" s="760"/>
      <c r="L8" s="754" t="s">
        <v>283</v>
      </c>
      <c r="M8" s="755"/>
      <c r="N8" s="756"/>
    </row>
    <row r="9" spans="1:15" s="4" customFormat="1" ht="24.75" customHeight="1">
      <c r="A9" s="9" t="s">
        <v>2</v>
      </c>
      <c r="B9" s="757" t="s">
        <v>280</v>
      </c>
      <c r="C9" s="757"/>
      <c r="D9" s="757"/>
      <c r="E9" s="757"/>
      <c r="F9" s="757"/>
      <c r="G9" s="757"/>
      <c r="H9" s="757"/>
      <c r="I9" s="757"/>
      <c r="J9" s="757"/>
      <c r="K9" s="757"/>
      <c r="L9" s="6"/>
      <c r="M9" s="6"/>
      <c r="N9" s="6"/>
      <c r="O9" s="493"/>
    </row>
    <row r="10" spans="1:15" s="4" customFormat="1" ht="24.75" customHeight="1">
      <c r="A10" s="9" t="s">
        <v>5</v>
      </c>
      <c r="B10" s="757" t="s">
        <v>281</v>
      </c>
      <c r="C10" s="757"/>
      <c r="D10" s="757"/>
      <c r="E10" s="757"/>
      <c r="F10" s="757"/>
      <c r="G10" s="757"/>
      <c r="H10" s="757"/>
      <c r="I10" s="757"/>
      <c r="J10" s="757"/>
      <c r="K10" s="757"/>
      <c r="L10" s="6"/>
      <c r="M10" s="6"/>
      <c r="N10" s="6"/>
      <c r="O10" s="493"/>
    </row>
    <row r="11" spans="1:15" s="4" customFormat="1" ht="24.75" customHeight="1">
      <c r="A11" s="9" t="s">
        <v>6</v>
      </c>
      <c r="B11" s="757" t="s">
        <v>282</v>
      </c>
      <c r="C11" s="757" t="s">
        <v>0</v>
      </c>
      <c r="D11" s="757"/>
      <c r="E11" s="757"/>
      <c r="F11" s="757"/>
      <c r="G11" s="757"/>
      <c r="H11" s="757"/>
      <c r="I11" s="757"/>
      <c r="J11" s="757"/>
      <c r="K11" s="757"/>
      <c r="L11" s="6"/>
      <c r="M11" s="6"/>
      <c r="N11" s="6"/>
      <c r="O11" s="493"/>
    </row>
    <row r="12" spans="1:15" s="4" customFormat="1" ht="24.75" customHeight="1">
      <c r="A12" s="9" t="s">
        <v>8</v>
      </c>
      <c r="B12" s="761" t="s">
        <v>7</v>
      </c>
      <c r="C12" s="762"/>
      <c r="D12" s="762"/>
      <c r="E12" s="762"/>
      <c r="F12" s="762"/>
      <c r="G12" s="762"/>
      <c r="H12" s="762"/>
      <c r="I12" s="762"/>
      <c r="J12" s="762"/>
      <c r="K12" s="763"/>
      <c r="L12" s="6"/>
      <c r="M12" s="6"/>
      <c r="N12" s="6"/>
      <c r="O12" s="493"/>
    </row>
    <row r="13" spans="1:15" s="4" customFormat="1" ht="24.75" customHeight="1">
      <c r="A13" s="9" t="s">
        <v>16</v>
      </c>
      <c r="B13" s="757" t="s">
        <v>17</v>
      </c>
      <c r="C13" s="757" t="s">
        <v>0</v>
      </c>
      <c r="D13" s="757"/>
      <c r="E13" s="757"/>
      <c r="F13" s="757"/>
      <c r="G13" s="757"/>
      <c r="H13" s="757"/>
      <c r="I13" s="757"/>
      <c r="J13" s="757"/>
      <c r="K13" s="757"/>
      <c r="L13" s="6"/>
      <c r="M13" s="6"/>
      <c r="N13" s="6"/>
      <c r="O13" s="493"/>
    </row>
    <row r="14" spans="1:15" s="4" customFormat="1" ht="24.75" customHeight="1">
      <c r="A14" s="9" t="s">
        <v>22</v>
      </c>
      <c r="B14" s="757" t="s">
        <v>18</v>
      </c>
      <c r="C14" s="757" t="s">
        <v>0</v>
      </c>
      <c r="D14" s="757"/>
      <c r="E14" s="757"/>
      <c r="F14" s="757"/>
      <c r="G14" s="757"/>
      <c r="H14" s="757"/>
      <c r="I14" s="757"/>
      <c r="J14" s="757"/>
      <c r="K14" s="757"/>
      <c r="L14" s="6"/>
      <c r="M14" s="6"/>
      <c r="N14" s="6"/>
      <c r="O14" s="493"/>
    </row>
    <row r="15" spans="1:15" s="4" customFormat="1" ht="24.75" customHeight="1">
      <c r="A15" s="9" t="s">
        <v>23</v>
      </c>
      <c r="B15" s="757" t="s">
        <v>19</v>
      </c>
      <c r="C15" s="757" t="s">
        <v>0</v>
      </c>
      <c r="D15" s="757"/>
      <c r="E15" s="757"/>
      <c r="F15" s="757"/>
      <c r="G15" s="757"/>
      <c r="H15" s="757"/>
      <c r="I15" s="757"/>
      <c r="J15" s="757"/>
      <c r="K15" s="757"/>
      <c r="L15" s="6"/>
      <c r="M15" s="6"/>
      <c r="N15" s="6"/>
      <c r="O15" s="493"/>
    </row>
    <row r="16" spans="1:15" s="4" customFormat="1" ht="24.75" customHeight="1">
      <c r="A16" s="9" t="s">
        <v>24</v>
      </c>
      <c r="B16" s="757" t="s">
        <v>20</v>
      </c>
      <c r="C16" s="757" t="s">
        <v>0</v>
      </c>
      <c r="D16" s="757"/>
      <c r="E16" s="757"/>
      <c r="F16" s="757"/>
      <c r="G16" s="757"/>
      <c r="H16" s="757"/>
      <c r="I16" s="757"/>
      <c r="J16" s="757"/>
      <c r="K16" s="757"/>
      <c r="L16" s="6"/>
      <c r="M16" s="6"/>
      <c r="N16" s="6"/>
      <c r="O16" s="493"/>
    </row>
    <row r="17" spans="1:15" s="4" customFormat="1" ht="24.75" customHeight="1">
      <c r="A17" s="9" t="s">
        <v>25</v>
      </c>
      <c r="B17" s="757" t="s">
        <v>21</v>
      </c>
      <c r="C17" s="757"/>
      <c r="D17" s="757"/>
      <c r="E17" s="757"/>
      <c r="F17" s="757"/>
      <c r="G17" s="757"/>
      <c r="H17" s="757"/>
      <c r="I17" s="757"/>
      <c r="J17" s="757"/>
      <c r="K17" s="757"/>
      <c r="L17" s="6"/>
      <c r="M17" s="6"/>
      <c r="N17" s="6"/>
      <c r="O17" s="493"/>
    </row>
    <row r="18" spans="1:15" s="4" customFormat="1" ht="24.75" customHeight="1">
      <c r="A18" s="9" t="s">
        <v>26</v>
      </c>
      <c r="B18" s="757" t="s">
        <v>27</v>
      </c>
      <c r="C18" s="757"/>
      <c r="D18" s="757"/>
      <c r="E18" s="757"/>
      <c r="F18" s="757"/>
      <c r="G18" s="757"/>
      <c r="H18" s="757"/>
      <c r="I18" s="757"/>
      <c r="J18" s="757"/>
      <c r="K18" s="757"/>
      <c r="L18" s="6"/>
      <c r="M18" s="6"/>
      <c r="N18" s="6"/>
      <c r="O18" s="493"/>
    </row>
    <row r="19" spans="1:15" s="4" customFormat="1" ht="24.75" customHeight="1">
      <c r="A19" s="9" t="s">
        <v>28</v>
      </c>
      <c r="B19" s="757" t="s">
        <v>29</v>
      </c>
      <c r="C19" s="757"/>
      <c r="D19" s="757"/>
      <c r="E19" s="757"/>
      <c r="F19" s="757"/>
      <c r="G19" s="757"/>
      <c r="H19" s="757"/>
      <c r="I19" s="757"/>
      <c r="J19" s="757"/>
      <c r="K19" s="757"/>
      <c r="L19" s="6"/>
      <c r="M19" s="6"/>
      <c r="N19" s="6"/>
      <c r="O19" s="493"/>
    </row>
    <row r="20" spans="1:15" s="4" customFormat="1" ht="24.75" customHeight="1">
      <c r="A20" s="9" t="s">
        <v>9</v>
      </c>
      <c r="B20" s="764" t="s">
        <v>30</v>
      </c>
      <c r="C20" s="765"/>
      <c r="D20" s="765"/>
      <c r="E20" s="765"/>
      <c r="F20" s="765"/>
      <c r="G20" s="765"/>
      <c r="H20" s="765"/>
      <c r="I20" s="765"/>
      <c r="J20" s="765"/>
      <c r="K20" s="766"/>
      <c r="L20" s="6"/>
      <c r="M20" s="6"/>
      <c r="N20" s="6"/>
      <c r="O20" s="493"/>
    </row>
    <row r="21" spans="1:15" s="4" customFormat="1" ht="24.75" customHeight="1">
      <c r="A21" s="9" t="s">
        <v>32</v>
      </c>
      <c r="B21" s="757" t="s">
        <v>31</v>
      </c>
      <c r="C21" s="757"/>
      <c r="D21" s="757"/>
      <c r="E21" s="757"/>
      <c r="F21" s="757"/>
      <c r="G21" s="757"/>
      <c r="H21" s="757"/>
      <c r="I21" s="757"/>
      <c r="J21" s="757"/>
      <c r="K21" s="757"/>
      <c r="L21" s="6"/>
      <c r="M21" s="6"/>
      <c r="N21" s="6"/>
      <c r="O21" s="493"/>
    </row>
    <row r="22" spans="1:15" s="4" customFormat="1" ht="24.75" customHeight="1">
      <c r="A22" s="9" t="s">
        <v>37</v>
      </c>
      <c r="B22" s="757" t="s">
        <v>33</v>
      </c>
      <c r="C22" s="757"/>
      <c r="D22" s="757"/>
      <c r="E22" s="757"/>
      <c r="F22" s="757"/>
      <c r="G22" s="757"/>
      <c r="H22" s="757"/>
      <c r="I22" s="757"/>
      <c r="J22" s="757"/>
      <c r="K22" s="757"/>
      <c r="L22" s="6"/>
      <c r="M22" s="6"/>
      <c r="N22" s="6"/>
      <c r="O22" s="493"/>
    </row>
    <row r="23" spans="1:15" s="4" customFormat="1" ht="24.75" customHeight="1">
      <c r="A23" s="9" t="s">
        <v>34</v>
      </c>
      <c r="B23" s="757" t="s">
        <v>284</v>
      </c>
      <c r="C23" s="757" t="s">
        <v>0</v>
      </c>
      <c r="D23" s="757"/>
      <c r="E23" s="757"/>
      <c r="F23" s="757"/>
      <c r="G23" s="757"/>
      <c r="H23" s="757"/>
      <c r="I23" s="757"/>
      <c r="J23" s="757"/>
      <c r="K23" s="757"/>
      <c r="L23" s="6"/>
      <c r="M23" s="6"/>
      <c r="N23" s="6"/>
      <c r="O23" s="493"/>
    </row>
    <row r="24" spans="1:15" s="4" customFormat="1" ht="24.75" customHeight="1">
      <c r="A24" s="9" t="s">
        <v>36</v>
      </c>
      <c r="B24" s="757" t="s">
        <v>35</v>
      </c>
      <c r="C24" s="757" t="s">
        <v>0</v>
      </c>
      <c r="D24" s="757"/>
      <c r="E24" s="757"/>
      <c r="F24" s="757"/>
      <c r="G24" s="757"/>
      <c r="H24" s="757"/>
      <c r="I24" s="757"/>
      <c r="J24" s="757"/>
      <c r="K24" s="757"/>
      <c r="L24" s="6"/>
      <c r="M24" s="6"/>
      <c r="N24" s="6"/>
      <c r="O24" s="493"/>
    </row>
    <row r="25" spans="1:15" s="4" customFormat="1" ht="24.75" customHeight="1">
      <c r="A25" s="9" t="s">
        <v>39</v>
      </c>
      <c r="B25" s="757" t="s">
        <v>38</v>
      </c>
      <c r="C25" s="757" t="s">
        <v>0</v>
      </c>
      <c r="D25" s="757"/>
      <c r="E25" s="757"/>
      <c r="F25" s="757"/>
      <c r="G25" s="757"/>
      <c r="H25" s="757"/>
      <c r="I25" s="757"/>
      <c r="J25" s="757"/>
      <c r="K25" s="757"/>
      <c r="L25" s="6"/>
      <c r="M25" s="6"/>
      <c r="N25" s="6"/>
      <c r="O25" s="493"/>
    </row>
    <row r="26" spans="1:15" s="4" customFormat="1" ht="24.75" customHeight="1">
      <c r="A26" s="9" t="s">
        <v>40</v>
      </c>
      <c r="B26" s="757" t="s">
        <v>41</v>
      </c>
      <c r="C26" s="757" t="s">
        <v>0</v>
      </c>
      <c r="D26" s="757"/>
      <c r="E26" s="757"/>
      <c r="F26" s="757"/>
      <c r="G26" s="757"/>
      <c r="H26" s="757"/>
      <c r="I26" s="757"/>
      <c r="J26" s="757"/>
      <c r="K26" s="757"/>
      <c r="L26" s="6"/>
      <c r="M26" s="6"/>
      <c r="N26" s="6"/>
      <c r="O26" s="493"/>
    </row>
    <row r="27" spans="1:15" s="4" customFormat="1" ht="24.75" customHeight="1">
      <c r="A27" s="9" t="s">
        <v>44</v>
      </c>
      <c r="B27" s="757" t="s">
        <v>42</v>
      </c>
      <c r="C27" s="757" t="s">
        <v>0</v>
      </c>
      <c r="D27" s="757"/>
      <c r="E27" s="757"/>
      <c r="F27" s="757"/>
      <c r="G27" s="757"/>
      <c r="H27" s="757"/>
      <c r="I27" s="757"/>
      <c r="J27" s="757"/>
      <c r="K27" s="757"/>
      <c r="L27" s="6"/>
      <c r="M27" s="6"/>
      <c r="N27" s="6"/>
      <c r="O27" s="493"/>
    </row>
    <row r="28" spans="1:15" s="4" customFormat="1" ht="24.75" customHeight="1">
      <c r="A28" s="9" t="s">
        <v>45</v>
      </c>
      <c r="B28" s="757" t="s">
        <v>43</v>
      </c>
      <c r="C28" s="757" t="s">
        <v>0</v>
      </c>
      <c r="D28" s="757"/>
      <c r="E28" s="757"/>
      <c r="F28" s="757"/>
      <c r="G28" s="757"/>
      <c r="H28" s="757"/>
      <c r="I28" s="757"/>
      <c r="J28" s="757"/>
      <c r="K28" s="757"/>
      <c r="L28" s="6"/>
      <c r="M28" s="6"/>
      <c r="N28" s="6"/>
      <c r="O28" s="493"/>
    </row>
    <row r="29" spans="1:15" s="4" customFormat="1" ht="24.75" customHeight="1">
      <c r="A29" s="9" t="s">
        <v>47</v>
      </c>
      <c r="B29" s="757" t="s">
        <v>46</v>
      </c>
      <c r="C29" s="757"/>
      <c r="D29" s="757"/>
      <c r="E29" s="757"/>
      <c r="F29" s="757"/>
      <c r="G29" s="757"/>
      <c r="H29" s="757"/>
      <c r="I29" s="757"/>
      <c r="J29" s="757"/>
      <c r="K29" s="757"/>
      <c r="L29" s="6"/>
      <c r="M29" s="6"/>
      <c r="N29" s="6"/>
      <c r="O29" s="493"/>
    </row>
    <row r="30" spans="1:15" s="4" customFormat="1" ht="24.75" customHeight="1">
      <c r="A30" s="9" t="s">
        <v>48</v>
      </c>
      <c r="B30" s="757" t="s">
        <v>49</v>
      </c>
      <c r="C30" s="757"/>
      <c r="D30" s="757"/>
      <c r="E30" s="757"/>
      <c r="F30" s="757"/>
      <c r="G30" s="757"/>
      <c r="H30" s="757"/>
      <c r="I30" s="757"/>
      <c r="J30" s="757"/>
      <c r="K30" s="757"/>
      <c r="L30" s="6"/>
      <c r="M30" s="6"/>
      <c r="N30" s="6"/>
      <c r="O30" s="493"/>
    </row>
    <row r="31" spans="1:15" s="4" customFormat="1" ht="24.75" customHeight="1">
      <c r="A31" s="9" t="s">
        <v>10</v>
      </c>
      <c r="B31" s="757" t="s">
        <v>50</v>
      </c>
      <c r="C31" s="757" t="s">
        <v>0</v>
      </c>
      <c r="D31" s="757"/>
      <c r="E31" s="757"/>
      <c r="F31" s="757"/>
      <c r="G31" s="757"/>
      <c r="H31" s="757"/>
      <c r="I31" s="757"/>
      <c r="J31" s="757"/>
      <c r="K31" s="757"/>
      <c r="L31" s="6"/>
      <c r="M31" s="6"/>
      <c r="N31" s="6"/>
      <c r="O31" s="493"/>
    </row>
    <row r="32" spans="1:15" s="4" customFormat="1" ht="24.75" customHeight="1">
      <c r="A32" s="9" t="s">
        <v>11</v>
      </c>
      <c r="B32" s="757" t="s">
        <v>51</v>
      </c>
      <c r="C32" s="757" t="s">
        <v>0</v>
      </c>
      <c r="D32" s="757"/>
      <c r="E32" s="757"/>
      <c r="F32" s="757"/>
      <c r="G32" s="757"/>
      <c r="H32" s="757"/>
      <c r="I32" s="757"/>
      <c r="J32" s="757"/>
      <c r="K32" s="757"/>
      <c r="L32" s="6"/>
      <c r="M32" s="6"/>
      <c r="N32" s="6"/>
      <c r="O32" s="493"/>
    </row>
    <row r="33" spans="1:15" s="4" customFormat="1" ht="24.75" customHeight="1">
      <c r="A33" s="9" t="s">
        <v>12</v>
      </c>
      <c r="B33" s="757" t="s">
        <v>52</v>
      </c>
      <c r="C33" s="757" t="s">
        <v>0</v>
      </c>
      <c r="D33" s="757"/>
      <c r="E33" s="757"/>
      <c r="F33" s="757"/>
      <c r="G33" s="757"/>
      <c r="H33" s="757"/>
      <c r="I33" s="757"/>
      <c r="J33" s="757"/>
      <c r="K33" s="757"/>
      <c r="L33" s="6"/>
      <c r="M33" s="6"/>
      <c r="N33" s="6"/>
      <c r="O33" s="493"/>
    </row>
    <row r="34" spans="1:15" s="4" customFormat="1" ht="24.75" customHeight="1">
      <c r="A34" s="9" t="s">
        <v>13</v>
      </c>
      <c r="B34" s="757" t="s">
        <v>53</v>
      </c>
      <c r="C34" s="757" t="s">
        <v>0</v>
      </c>
      <c r="D34" s="757"/>
      <c r="E34" s="757"/>
      <c r="F34" s="757"/>
      <c r="G34" s="757"/>
      <c r="H34" s="757"/>
      <c r="I34" s="757"/>
      <c r="J34" s="757"/>
      <c r="K34" s="757"/>
      <c r="L34" s="6"/>
      <c r="M34" s="6"/>
      <c r="N34" s="6"/>
      <c r="O34" s="493"/>
    </row>
    <row r="35" spans="1:15" s="4" customFormat="1" ht="24.75" customHeight="1">
      <c r="A35" s="9" t="s">
        <v>14</v>
      </c>
      <c r="B35" s="757" t="s">
        <v>60</v>
      </c>
      <c r="C35" s="757" t="s">
        <v>0</v>
      </c>
      <c r="D35" s="757"/>
      <c r="E35" s="757"/>
      <c r="F35" s="757"/>
      <c r="G35" s="757"/>
      <c r="H35" s="757"/>
      <c r="I35" s="757"/>
      <c r="J35" s="757"/>
      <c r="K35" s="757"/>
      <c r="L35" s="6"/>
      <c r="M35" s="6"/>
      <c r="N35" s="6"/>
      <c r="O35" s="493"/>
    </row>
    <row r="36" spans="1:15" s="4" customFormat="1" ht="24.75" customHeight="1">
      <c r="A36" s="9" t="s">
        <v>15</v>
      </c>
      <c r="B36" s="757" t="s">
        <v>61</v>
      </c>
      <c r="C36" s="757" t="s">
        <v>0</v>
      </c>
      <c r="D36" s="757"/>
      <c r="E36" s="757"/>
      <c r="F36" s="757"/>
      <c r="G36" s="757"/>
      <c r="H36" s="757"/>
      <c r="I36" s="757"/>
      <c r="J36" s="757"/>
      <c r="K36" s="757"/>
      <c r="L36" s="6"/>
      <c r="M36" s="6"/>
      <c r="N36" s="6"/>
      <c r="O36" s="493"/>
    </row>
    <row r="37" spans="1:15" s="4" customFormat="1" ht="24.75" customHeight="1">
      <c r="A37" s="9" t="s">
        <v>54</v>
      </c>
      <c r="B37" s="757" t="s">
        <v>62</v>
      </c>
      <c r="C37" s="757" t="s">
        <v>0</v>
      </c>
      <c r="D37" s="757"/>
      <c r="E37" s="757"/>
      <c r="F37" s="757"/>
      <c r="G37" s="757"/>
      <c r="H37" s="757"/>
      <c r="I37" s="757"/>
      <c r="J37" s="757"/>
      <c r="K37" s="757"/>
      <c r="L37" s="6"/>
      <c r="M37" s="6"/>
      <c r="N37" s="6"/>
      <c r="O37" s="493"/>
    </row>
    <row r="38" spans="1:15" s="4" customFormat="1" ht="24.75" customHeight="1">
      <c r="A38" s="9" t="s">
        <v>55</v>
      </c>
      <c r="B38" s="757" t="s">
        <v>63</v>
      </c>
      <c r="C38" s="757" t="s">
        <v>0</v>
      </c>
      <c r="D38" s="757"/>
      <c r="E38" s="757"/>
      <c r="F38" s="757"/>
      <c r="G38" s="757"/>
      <c r="H38" s="757"/>
      <c r="I38" s="757"/>
      <c r="J38" s="757"/>
      <c r="K38" s="757"/>
      <c r="L38" s="6"/>
      <c r="M38" s="5"/>
      <c r="N38" s="5"/>
      <c r="O38" s="493"/>
    </row>
    <row r="39" spans="1:15" s="4" customFormat="1" ht="24.75" customHeight="1">
      <c r="A39" s="9" t="s">
        <v>65</v>
      </c>
      <c r="B39" s="757" t="s">
        <v>66</v>
      </c>
      <c r="C39" s="757" t="s">
        <v>0</v>
      </c>
      <c r="D39" s="757"/>
      <c r="E39" s="757"/>
      <c r="F39" s="757"/>
      <c r="G39" s="757"/>
      <c r="H39" s="757"/>
      <c r="I39" s="757"/>
      <c r="J39" s="757"/>
      <c r="K39" s="757"/>
      <c r="L39" s="6"/>
      <c r="M39" s="6"/>
      <c r="N39" s="6"/>
      <c r="O39" s="493"/>
    </row>
    <row r="40" spans="1:15" s="4" customFormat="1" ht="24.75" customHeight="1">
      <c r="A40" s="9" t="s">
        <v>64</v>
      </c>
      <c r="B40" s="757" t="s">
        <v>67</v>
      </c>
      <c r="C40" s="757" t="s">
        <v>0</v>
      </c>
      <c r="D40" s="757"/>
      <c r="E40" s="757"/>
      <c r="F40" s="757"/>
      <c r="G40" s="757"/>
      <c r="H40" s="757"/>
      <c r="I40" s="757"/>
      <c r="J40" s="757"/>
      <c r="K40" s="757"/>
      <c r="L40" s="6"/>
      <c r="M40" s="6"/>
      <c r="N40" s="6"/>
      <c r="O40" s="493"/>
    </row>
    <row r="41" spans="1:15" s="4" customFormat="1" ht="24.75" customHeight="1">
      <c r="A41" s="9" t="s">
        <v>69</v>
      </c>
      <c r="B41" s="757" t="s">
        <v>68</v>
      </c>
      <c r="C41" s="757"/>
      <c r="D41" s="757"/>
      <c r="E41" s="757"/>
      <c r="F41" s="757"/>
      <c r="G41" s="757"/>
      <c r="H41" s="757"/>
      <c r="I41" s="757"/>
      <c r="J41" s="757"/>
      <c r="K41" s="757"/>
      <c r="L41" s="6"/>
      <c r="M41" s="6"/>
      <c r="N41" s="6"/>
      <c r="O41" s="493"/>
    </row>
    <row r="42" spans="1:15" s="4" customFormat="1" ht="24.75" customHeight="1">
      <c r="A42" s="9" t="s">
        <v>70</v>
      </c>
      <c r="B42" s="757" t="s">
        <v>71</v>
      </c>
      <c r="C42" s="757"/>
      <c r="D42" s="757"/>
      <c r="E42" s="757"/>
      <c r="F42" s="757"/>
      <c r="G42" s="757"/>
      <c r="H42" s="757"/>
      <c r="I42" s="757"/>
      <c r="J42" s="757"/>
      <c r="K42" s="757"/>
      <c r="L42" s="6"/>
      <c r="M42" s="6"/>
      <c r="N42" s="6"/>
      <c r="O42" s="493"/>
    </row>
    <row r="43" spans="1:15" s="4" customFormat="1" ht="24.75" customHeight="1">
      <c r="A43" s="9" t="s">
        <v>73</v>
      </c>
      <c r="B43" s="757" t="s">
        <v>72</v>
      </c>
      <c r="C43" s="757" t="s">
        <v>0</v>
      </c>
      <c r="D43" s="757"/>
      <c r="E43" s="757"/>
      <c r="F43" s="757"/>
      <c r="G43" s="757"/>
      <c r="H43" s="757"/>
      <c r="I43" s="757"/>
      <c r="J43" s="757"/>
      <c r="K43" s="757"/>
      <c r="L43" s="6"/>
      <c r="M43" s="5"/>
      <c r="N43" s="5"/>
      <c r="O43" s="493"/>
    </row>
    <row r="44" spans="1:15" s="4" customFormat="1" ht="24.75" customHeight="1">
      <c r="A44" s="9" t="s">
        <v>74</v>
      </c>
      <c r="B44" s="757" t="s">
        <v>75</v>
      </c>
      <c r="C44" s="757" t="s">
        <v>0</v>
      </c>
      <c r="D44" s="757"/>
      <c r="E44" s="757"/>
      <c r="F44" s="757"/>
      <c r="G44" s="757"/>
      <c r="H44" s="757"/>
      <c r="I44" s="757"/>
      <c r="J44" s="757"/>
      <c r="K44" s="757"/>
      <c r="L44" s="6"/>
      <c r="M44" s="5"/>
      <c r="N44" s="5"/>
      <c r="O44" s="493"/>
    </row>
    <row r="45" spans="1:15" s="4" customFormat="1" ht="24.75" customHeight="1">
      <c r="A45" s="9" t="s">
        <v>77</v>
      </c>
      <c r="B45" s="757" t="s">
        <v>76</v>
      </c>
      <c r="C45" s="757" t="s">
        <v>0</v>
      </c>
      <c r="D45" s="757"/>
      <c r="E45" s="757"/>
      <c r="F45" s="757"/>
      <c r="G45" s="757"/>
      <c r="H45" s="757"/>
      <c r="I45" s="757"/>
      <c r="J45" s="757"/>
      <c r="K45" s="757"/>
      <c r="L45" s="6"/>
      <c r="M45" s="5"/>
      <c r="N45" s="5"/>
      <c r="O45" s="493"/>
    </row>
    <row r="46" spans="1:15" s="4" customFormat="1" ht="24.75" customHeight="1">
      <c r="A46" s="9" t="s">
        <v>78</v>
      </c>
      <c r="B46" s="757" t="s">
        <v>82</v>
      </c>
      <c r="C46" s="757"/>
      <c r="D46" s="757"/>
      <c r="E46" s="757"/>
      <c r="F46" s="757"/>
      <c r="G46" s="757"/>
      <c r="H46" s="757"/>
      <c r="I46" s="757"/>
      <c r="J46" s="757"/>
      <c r="K46" s="757"/>
      <c r="L46" s="6"/>
      <c r="M46" s="5"/>
      <c r="N46" s="5"/>
      <c r="O46" s="493"/>
    </row>
    <row r="47" spans="1:15" s="4" customFormat="1" ht="24.75" customHeight="1">
      <c r="A47" s="9" t="s">
        <v>79</v>
      </c>
      <c r="B47" s="757" t="s">
        <v>83</v>
      </c>
      <c r="C47" s="757"/>
      <c r="D47" s="757"/>
      <c r="E47" s="757"/>
      <c r="F47" s="757"/>
      <c r="G47" s="757"/>
      <c r="H47" s="757"/>
      <c r="I47" s="757"/>
      <c r="J47" s="757"/>
      <c r="K47" s="757"/>
      <c r="L47" s="6"/>
      <c r="M47" s="5"/>
      <c r="N47" s="5"/>
      <c r="O47" s="493"/>
    </row>
    <row r="48" spans="1:15" s="4" customFormat="1" ht="24.75" customHeight="1">
      <c r="A48" s="9" t="s">
        <v>80</v>
      </c>
      <c r="B48" s="757" t="s">
        <v>85</v>
      </c>
      <c r="C48" s="757"/>
      <c r="D48" s="757"/>
      <c r="E48" s="757"/>
      <c r="F48" s="757"/>
      <c r="G48" s="757"/>
      <c r="H48" s="757"/>
      <c r="I48" s="757"/>
      <c r="J48" s="757"/>
      <c r="K48" s="757"/>
      <c r="L48" s="6"/>
      <c r="M48" s="5"/>
      <c r="N48" s="5"/>
      <c r="O48" s="493"/>
    </row>
    <row r="49" spans="1:15" s="4" customFormat="1" ht="24.75" customHeight="1">
      <c r="A49" s="9" t="s">
        <v>81</v>
      </c>
      <c r="B49" s="757" t="s">
        <v>84</v>
      </c>
      <c r="C49" s="757"/>
      <c r="D49" s="757"/>
      <c r="E49" s="757"/>
      <c r="F49" s="757"/>
      <c r="G49" s="757"/>
      <c r="H49" s="757"/>
      <c r="I49" s="757"/>
      <c r="J49" s="757"/>
      <c r="K49" s="757"/>
      <c r="L49" s="6"/>
      <c r="M49" s="5"/>
      <c r="N49" s="5"/>
      <c r="O49" s="493"/>
    </row>
    <row r="50" spans="1:15" s="4" customFormat="1" ht="24.75" customHeight="1">
      <c r="A50" s="9" t="s">
        <v>86</v>
      </c>
      <c r="B50" s="757" t="s">
        <v>88</v>
      </c>
      <c r="C50" s="757" t="s">
        <v>0</v>
      </c>
      <c r="D50" s="757"/>
      <c r="E50" s="757"/>
      <c r="F50" s="757"/>
      <c r="G50" s="757"/>
      <c r="H50" s="757"/>
      <c r="I50" s="757"/>
      <c r="J50" s="757"/>
      <c r="K50" s="757"/>
      <c r="L50" s="6"/>
      <c r="M50" s="6"/>
      <c r="N50" s="6"/>
      <c r="O50" s="493"/>
    </row>
    <row r="51" spans="1:15" s="4" customFormat="1" ht="24.75" customHeight="1">
      <c r="A51" s="9" t="s">
        <v>87</v>
      </c>
      <c r="B51" s="757" t="s">
        <v>89</v>
      </c>
      <c r="C51" s="757" t="s">
        <v>0</v>
      </c>
      <c r="D51" s="757"/>
      <c r="E51" s="757"/>
      <c r="F51" s="757"/>
      <c r="G51" s="757"/>
      <c r="H51" s="757"/>
      <c r="I51" s="757"/>
      <c r="J51" s="757"/>
      <c r="K51" s="757"/>
      <c r="L51" s="6"/>
      <c r="M51" s="6"/>
      <c r="N51" s="6"/>
      <c r="O51" s="493"/>
    </row>
    <row r="52" spans="1:15" s="4" customFormat="1" ht="24.75" customHeight="1">
      <c r="A52" s="9" t="s">
        <v>292</v>
      </c>
      <c r="B52" s="757" t="s">
        <v>294</v>
      </c>
      <c r="C52" s="757" t="s">
        <v>0</v>
      </c>
      <c r="D52" s="757"/>
      <c r="E52" s="757"/>
      <c r="F52" s="757"/>
      <c r="G52" s="757"/>
      <c r="H52" s="757"/>
      <c r="I52" s="757"/>
      <c r="J52" s="757"/>
      <c r="K52" s="757"/>
      <c r="L52" s="6"/>
      <c r="M52" s="6"/>
      <c r="N52" s="6"/>
      <c r="O52" s="493"/>
    </row>
    <row r="53" spans="1:15" s="4" customFormat="1" ht="24.75" customHeight="1">
      <c r="A53" s="9" t="s">
        <v>293</v>
      </c>
      <c r="B53" s="757" t="s">
        <v>294</v>
      </c>
      <c r="C53" s="757" t="s">
        <v>0</v>
      </c>
      <c r="D53" s="757"/>
      <c r="E53" s="757"/>
      <c r="F53" s="757"/>
      <c r="G53" s="757"/>
      <c r="H53" s="757"/>
      <c r="I53" s="757"/>
      <c r="J53" s="757"/>
      <c r="K53" s="757"/>
      <c r="L53" s="6"/>
      <c r="M53" s="6"/>
      <c r="N53" s="6"/>
      <c r="O53" s="493"/>
    </row>
    <row r="54" spans="1:15" s="4" customFormat="1" ht="24.75" customHeight="1">
      <c r="A54" s="9" t="s">
        <v>56</v>
      </c>
      <c r="B54" s="757" t="s">
        <v>90</v>
      </c>
      <c r="C54" s="757" t="s">
        <v>0</v>
      </c>
      <c r="D54" s="757"/>
      <c r="E54" s="757"/>
      <c r="F54" s="757"/>
      <c r="G54" s="757"/>
      <c r="H54" s="757"/>
      <c r="I54" s="757"/>
      <c r="J54" s="757"/>
      <c r="K54" s="757"/>
      <c r="L54" s="6"/>
      <c r="M54" s="5"/>
      <c r="N54" s="5"/>
      <c r="O54" s="493"/>
    </row>
    <row r="55" spans="1:15" s="4" customFormat="1" ht="24.75" customHeight="1">
      <c r="A55" s="9" t="s">
        <v>57</v>
      </c>
      <c r="B55" s="757" t="s">
        <v>91</v>
      </c>
      <c r="C55" s="757" t="s">
        <v>0</v>
      </c>
      <c r="D55" s="757"/>
      <c r="E55" s="757"/>
      <c r="F55" s="757"/>
      <c r="G55" s="757"/>
      <c r="H55" s="757"/>
      <c r="I55" s="757"/>
      <c r="J55" s="757"/>
      <c r="K55" s="757"/>
      <c r="L55" s="6"/>
      <c r="M55" s="6"/>
      <c r="N55" s="6"/>
      <c r="O55" s="493"/>
    </row>
    <row r="56" spans="1:15" s="4" customFormat="1" ht="24.75" customHeight="1">
      <c r="A56" s="9" t="s">
        <v>58</v>
      </c>
      <c r="B56" s="757" t="s">
        <v>92</v>
      </c>
      <c r="C56" s="757" t="s">
        <v>0</v>
      </c>
      <c r="D56" s="757"/>
      <c r="E56" s="757"/>
      <c r="F56" s="757"/>
      <c r="G56" s="757"/>
      <c r="H56" s="757"/>
      <c r="I56" s="757"/>
      <c r="J56" s="757"/>
      <c r="K56" s="757"/>
      <c r="L56" s="6"/>
      <c r="M56" s="5"/>
      <c r="N56" s="5"/>
      <c r="O56" s="493"/>
    </row>
    <row r="57" spans="1:15" s="4" customFormat="1" ht="24.75" customHeight="1">
      <c r="A57" s="9" t="s">
        <v>59</v>
      </c>
      <c r="B57" s="757" t="s">
        <v>93</v>
      </c>
      <c r="C57" s="757" t="s">
        <v>0</v>
      </c>
      <c r="D57" s="757"/>
      <c r="E57" s="757"/>
      <c r="F57" s="757"/>
      <c r="G57" s="757"/>
      <c r="H57" s="757"/>
      <c r="I57" s="757"/>
      <c r="J57" s="757"/>
      <c r="K57" s="757"/>
      <c r="L57" s="6"/>
      <c r="M57" s="5"/>
      <c r="N57" s="5"/>
      <c r="O57" s="493"/>
    </row>
    <row r="58" spans="1:15" s="4" customFormat="1" ht="24.75" customHeight="1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5" s="4" customFormat="1" ht="24.75" customHeight="1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5" s="4" customFormat="1" ht="24.75" customHeight="1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5" s="4" customFormat="1" ht="24.75" customHeight="1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5" s="4" customFormat="1" ht="24.75" customHeight="1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5" s="4" customFormat="1" ht="24.75" customHeight="1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5" s="4" customFormat="1" ht="24.75" customHeight="1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s="4" customFormat="1" ht="24.75" customHeight="1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s="4" customFormat="1" ht="24.75" customHeight="1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s="4" customFormat="1" ht="24.75" customHeight="1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s="4" customFormat="1" ht="24.75" customHeight="1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s="4" customFormat="1" ht="24.75" customHeight="1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s="4" customFormat="1" ht="24.75" customHeight="1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s="4" customFormat="1" ht="24.75" customHeight="1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s="4" customFormat="1" ht="24.75" customHeight="1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s="4" customFormat="1" ht="24.75" customHeight="1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s="4" customFormat="1" ht="24.75" customHeight="1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4" customFormat="1" ht="24.75" customHeight="1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s="4" customFormat="1" ht="24.75" customHeight="1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s="4" customFormat="1" ht="24.75" customHeight="1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s="4" customFormat="1" ht="24.75" customHeight="1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s="4" customFormat="1" ht="24.75" customHeight="1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s="4" customFormat="1" ht="24.75" customHeight="1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s="4" customFormat="1" ht="24.75" customHeight="1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s="4" customFormat="1" ht="24.75" customHeight="1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s="4" customFormat="1" ht="24.75" customHeight="1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s="4" customFormat="1" ht="24.75" customHeight="1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s="4" customFormat="1" ht="24.75" customHeight="1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s="4" customFormat="1" ht="24.75" customHeight="1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s="4" customFormat="1" ht="24.75" customHeight="1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s="4" customFormat="1" ht="24.75" customHeight="1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s="4" customFormat="1" ht="24.75" customHeight="1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s="4" customFormat="1" ht="24.75" customHeight="1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s="4" customFormat="1" ht="24.75" customHeight="1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s="4" customFormat="1" ht="24.75" customHeight="1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s="4" customFormat="1" ht="24.75" customHeight="1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s="4" customFormat="1" ht="24.75" customHeight="1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s="4" customFormat="1" ht="24.75" customHeight="1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s="4" customFormat="1" ht="24.75" customHeight="1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s="4" customFormat="1" ht="24.75" customHeight="1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s="4" customFormat="1" ht="24.75" customHeight="1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s="4" customFormat="1" ht="24.75" customHeight="1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s="4" customFormat="1" ht="24.75" customHeight="1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s="4" customFormat="1" ht="24.75" customHeight="1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s="4" customFormat="1" ht="24.75" customHeight="1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s="4" customFormat="1" ht="24.75" customHeight="1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s="4" customFormat="1" ht="24.75" customHeight="1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s="4" customFormat="1" ht="24.75" customHeight="1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s="4" customFormat="1" ht="24.75" customHeight="1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s="4" customFormat="1" ht="24.75" customHeight="1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s="4" customFormat="1" ht="24.75" customHeight="1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s="4" customFormat="1" ht="24.75" customHeight="1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s="4" customFormat="1" ht="24.75" customHeight="1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s="4" customFormat="1" ht="24.75" customHeight="1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s="4" customFormat="1" ht="24.75" customHeight="1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s="4" customFormat="1" ht="24.75" customHeight="1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s="4" customFormat="1" ht="24.75" customHeight="1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4" customFormat="1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</row>
  </sheetData>
  <sheetProtection password="D4E9" sheet="1" objects="1" scenarios="1"/>
  <protectedRanges>
    <protectedRange password="D4E9" sqref="A8:N57" name="Rango1"/>
  </protectedRanges>
  <mergeCells count="51">
    <mergeCell ref="B29:K29"/>
    <mergeCell ref="B30:K30"/>
    <mergeCell ref="B35:K35"/>
    <mergeCell ref="B41:K41"/>
    <mergeCell ref="B42:K42"/>
    <mergeCell ref="B36:K36"/>
    <mergeCell ref="B37:K37"/>
    <mergeCell ref="B31:K31"/>
    <mergeCell ref="B32:K32"/>
    <mergeCell ref="B33:K33"/>
    <mergeCell ref="B34:K34"/>
    <mergeCell ref="B28:K28"/>
    <mergeCell ref="B21:K21"/>
    <mergeCell ref="B20:K20"/>
    <mergeCell ref="B22:K22"/>
    <mergeCell ref="B24:K24"/>
    <mergeCell ref="B15:K15"/>
    <mergeCell ref="B16:K16"/>
    <mergeCell ref="B23:K23"/>
    <mergeCell ref="B25:K25"/>
    <mergeCell ref="B27:K27"/>
    <mergeCell ref="B55:K55"/>
    <mergeCell ref="B56:K56"/>
    <mergeCell ref="B38:K38"/>
    <mergeCell ref="B39:K39"/>
    <mergeCell ref="B40:K40"/>
    <mergeCell ref="B43:K43"/>
    <mergeCell ref="B45:K45"/>
    <mergeCell ref="B48:K48"/>
    <mergeCell ref="B49:K49"/>
    <mergeCell ref="B51:K51"/>
    <mergeCell ref="B44:K44"/>
    <mergeCell ref="B46:K46"/>
    <mergeCell ref="B47:K47"/>
    <mergeCell ref="B53:K53"/>
    <mergeCell ref="L8:N8"/>
    <mergeCell ref="B57:K57"/>
    <mergeCell ref="B26:K26"/>
    <mergeCell ref="B8:K8"/>
    <mergeCell ref="B17:K17"/>
    <mergeCell ref="B18:K18"/>
    <mergeCell ref="B19:K19"/>
    <mergeCell ref="B9:K9"/>
    <mergeCell ref="B10:K10"/>
    <mergeCell ref="B11:K11"/>
    <mergeCell ref="B12:K12"/>
    <mergeCell ref="B13:K13"/>
    <mergeCell ref="B14:K14"/>
    <mergeCell ref="B50:K50"/>
    <mergeCell ref="B52:K52"/>
    <mergeCell ref="B54:K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6"/>
  <sheetViews>
    <sheetView showGridLines="0" tabSelected="1" zoomScale="110" zoomScaleNormal="110" workbookViewId="0">
      <selection activeCell="B56" sqref="B56"/>
    </sheetView>
  </sheetViews>
  <sheetFormatPr baseColWidth="10" defaultRowHeight="39" customHeight="1"/>
  <cols>
    <col min="1" max="1" width="1.42578125" style="710" customWidth="1"/>
    <col min="2" max="2" width="11.42578125" style="710"/>
    <col min="3" max="12" width="7.140625" style="710" customWidth="1"/>
    <col min="13" max="15" width="11" style="710" customWidth="1"/>
    <col min="16" max="16" width="1.42578125" style="710" customWidth="1"/>
    <col min="17" max="16384" width="11.42578125" style="710"/>
  </cols>
  <sheetData>
    <row r="1" spans="2:15" ht="4.5" customHeight="1"/>
    <row r="2" spans="2:15" ht="14.25" customHeight="1"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2:15" ht="14.25" customHeight="1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2:15" ht="36" customHeight="1"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2:15" ht="37.5" customHeight="1">
      <c r="B5" s="771" t="s">
        <v>398</v>
      </c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</row>
    <row r="6" spans="2:15" ht="25.5" customHeight="1">
      <c r="B6" s="10" t="s">
        <v>4</v>
      </c>
      <c r="C6" s="758" t="s">
        <v>3</v>
      </c>
      <c r="D6" s="759"/>
      <c r="E6" s="759"/>
      <c r="F6" s="759"/>
      <c r="G6" s="759"/>
      <c r="H6" s="759"/>
      <c r="I6" s="759"/>
      <c r="J6" s="759"/>
      <c r="K6" s="759"/>
      <c r="L6" s="760"/>
      <c r="M6" s="754" t="s">
        <v>396</v>
      </c>
      <c r="N6" s="755"/>
      <c r="O6" s="756"/>
    </row>
    <row r="7" spans="2:15" ht="27" customHeight="1">
      <c r="B7" s="9" t="s">
        <v>2</v>
      </c>
      <c r="C7" s="767" t="s">
        <v>339</v>
      </c>
      <c r="D7" s="767"/>
      <c r="E7" s="767"/>
      <c r="F7" s="767"/>
      <c r="G7" s="767"/>
      <c r="H7" s="767"/>
      <c r="I7" s="767"/>
      <c r="J7" s="767"/>
      <c r="K7" s="767"/>
      <c r="L7" s="767"/>
      <c r="M7" s="6"/>
      <c r="N7" s="6"/>
      <c r="O7" s="6"/>
    </row>
    <row r="8" spans="2:15" ht="27" customHeight="1">
      <c r="B8" s="9" t="s">
        <v>5</v>
      </c>
      <c r="C8" s="767" t="s">
        <v>340</v>
      </c>
      <c r="D8" s="767"/>
      <c r="E8" s="767"/>
      <c r="F8" s="767"/>
      <c r="G8" s="767"/>
      <c r="H8" s="767"/>
      <c r="I8" s="767"/>
      <c r="J8" s="767"/>
      <c r="K8" s="767"/>
      <c r="L8" s="767"/>
      <c r="M8" s="6"/>
      <c r="N8" s="6"/>
      <c r="O8" s="6"/>
    </row>
    <row r="9" spans="2:15" ht="27.75" customHeight="1">
      <c r="B9" s="9" t="s">
        <v>6</v>
      </c>
      <c r="C9" s="767" t="s">
        <v>341</v>
      </c>
      <c r="D9" s="767" t="s">
        <v>0</v>
      </c>
      <c r="E9" s="767"/>
      <c r="F9" s="767"/>
      <c r="G9" s="767"/>
      <c r="H9" s="767"/>
      <c r="I9" s="767"/>
      <c r="J9" s="767"/>
      <c r="K9" s="767"/>
      <c r="L9" s="767"/>
      <c r="M9" s="6"/>
      <c r="N9" s="6"/>
      <c r="O9" s="6"/>
    </row>
    <row r="10" spans="2:15" ht="27.75" customHeight="1">
      <c r="B10" s="9" t="s">
        <v>8</v>
      </c>
      <c r="C10" s="768" t="s">
        <v>342</v>
      </c>
      <c r="D10" s="769"/>
      <c r="E10" s="769"/>
      <c r="F10" s="769"/>
      <c r="G10" s="769"/>
      <c r="H10" s="769"/>
      <c r="I10" s="769"/>
      <c r="J10" s="769"/>
      <c r="K10" s="769"/>
      <c r="L10" s="770"/>
      <c r="M10" s="6"/>
      <c r="N10" s="6"/>
      <c r="O10" s="6"/>
    </row>
    <row r="11" spans="2:15" ht="39" customHeight="1">
      <c r="B11" s="9" t="s">
        <v>16</v>
      </c>
      <c r="C11" s="767" t="s">
        <v>343</v>
      </c>
      <c r="D11" s="767" t="s">
        <v>0</v>
      </c>
      <c r="E11" s="767"/>
      <c r="F11" s="767"/>
      <c r="G11" s="767"/>
      <c r="H11" s="767"/>
      <c r="I11" s="767"/>
      <c r="J11" s="767"/>
      <c r="K11" s="767"/>
      <c r="L11" s="767"/>
      <c r="M11" s="6"/>
      <c r="N11" s="6"/>
      <c r="O11" s="6"/>
    </row>
    <row r="12" spans="2:15" ht="39" customHeight="1">
      <c r="B12" s="9" t="s">
        <v>22</v>
      </c>
      <c r="C12" s="767" t="s">
        <v>344</v>
      </c>
      <c r="D12" s="767" t="s">
        <v>0</v>
      </c>
      <c r="E12" s="767"/>
      <c r="F12" s="767"/>
      <c r="G12" s="767"/>
      <c r="H12" s="767"/>
      <c r="I12" s="767"/>
      <c r="J12" s="767"/>
      <c r="K12" s="767"/>
      <c r="L12" s="767"/>
      <c r="M12" s="6"/>
      <c r="N12" s="6"/>
      <c r="O12" s="6"/>
    </row>
    <row r="13" spans="2:15" ht="27.75" customHeight="1">
      <c r="B13" s="9" t="s">
        <v>23</v>
      </c>
      <c r="C13" s="767" t="s">
        <v>345</v>
      </c>
      <c r="D13" s="767" t="s">
        <v>0</v>
      </c>
      <c r="E13" s="767"/>
      <c r="F13" s="767"/>
      <c r="G13" s="767"/>
      <c r="H13" s="767"/>
      <c r="I13" s="767"/>
      <c r="J13" s="767"/>
      <c r="K13" s="767"/>
      <c r="L13" s="767"/>
      <c r="M13" s="6"/>
      <c r="N13" s="6"/>
      <c r="O13" s="6"/>
    </row>
    <row r="14" spans="2:15" ht="30" customHeight="1">
      <c r="B14" s="9" t="s">
        <v>24</v>
      </c>
      <c r="C14" s="767" t="s">
        <v>346</v>
      </c>
      <c r="D14" s="767" t="s">
        <v>0</v>
      </c>
      <c r="E14" s="767"/>
      <c r="F14" s="767"/>
      <c r="G14" s="767"/>
      <c r="H14" s="767"/>
      <c r="I14" s="767"/>
      <c r="J14" s="767"/>
      <c r="K14" s="767"/>
      <c r="L14" s="767"/>
      <c r="M14" s="6"/>
      <c r="N14" s="6"/>
      <c r="O14" s="6"/>
    </row>
    <row r="15" spans="2:15" ht="29.25" customHeight="1">
      <c r="B15" s="9" t="s">
        <v>25</v>
      </c>
      <c r="C15" s="767" t="s">
        <v>347</v>
      </c>
      <c r="D15" s="767"/>
      <c r="E15" s="767"/>
      <c r="F15" s="767"/>
      <c r="G15" s="767"/>
      <c r="H15" s="767"/>
      <c r="I15" s="767"/>
      <c r="J15" s="767"/>
      <c r="K15" s="767"/>
      <c r="L15" s="767"/>
      <c r="M15" s="6"/>
      <c r="N15" s="6"/>
      <c r="O15" s="6"/>
    </row>
    <row r="16" spans="2:15" ht="30" customHeight="1">
      <c r="B16" s="9" t="s">
        <v>26</v>
      </c>
      <c r="C16" s="767" t="s">
        <v>348</v>
      </c>
      <c r="D16" s="767"/>
      <c r="E16" s="767"/>
      <c r="F16" s="767"/>
      <c r="G16" s="767"/>
      <c r="H16" s="767"/>
      <c r="I16" s="767"/>
      <c r="J16" s="767"/>
      <c r="K16" s="767"/>
      <c r="L16" s="767"/>
      <c r="M16" s="6"/>
      <c r="N16" s="6"/>
      <c r="O16" s="6"/>
    </row>
    <row r="17" spans="2:15" ht="28.5" customHeight="1">
      <c r="B17" s="9" t="s">
        <v>28</v>
      </c>
      <c r="C17" s="767" t="s">
        <v>349</v>
      </c>
      <c r="D17" s="767"/>
      <c r="E17" s="767"/>
      <c r="F17" s="767"/>
      <c r="G17" s="767"/>
      <c r="H17" s="767"/>
      <c r="I17" s="767"/>
      <c r="J17" s="767"/>
      <c r="K17" s="767"/>
      <c r="L17" s="767"/>
      <c r="M17" s="6"/>
      <c r="N17" s="6"/>
      <c r="O17" s="6"/>
    </row>
    <row r="18" spans="2:15" ht="39" customHeight="1">
      <c r="B18" s="9" t="s">
        <v>9</v>
      </c>
      <c r="C18" s="768" t="s">
        <v>350</v>
      </c>
      <c r="D18" s="769"/>
      <c r="E18" s="769"/>
      <c r="F18" s="769"/>
      <c r="G18" s="769"/>
      <c r="H18" s="769"/>
      <c r="I18" s="769"/>
      <c r="J18" s="769"/>
      <c r="K18" s="769"/>
      <c r="L18" s="770"/>
      <c r="M18" s="6"/>
      <c r="N18" s="6"/>
      <c r="O18" s="6"/>
    </row>
    <row r="19" spans="2:15" ht="39" customHeight="1">
      <c r="B19" s="9" t="s">
        <v>32</v>
      </c>
      <c r="C19" s="767" t="s">
        <v>351</v>
      </c>
      <c r="D19" s="767"/>
      <c r="E19" s="767"/>
      <c r="F19" s="767"/>
      <c r="G19" s="767"/>
      <c r="H19" s="767"/>
      <c r="I19" s="767"/>
      <c r="J19" s="767"/>
      <c r="K19" s="767"/>
      <c r="L19" s="767"/>
      <c r="M19" s="6"/>
      <c r="N19" s="6"/>
      <c r="O19" s="6"/>
    </row>
    <row r="20" spans="2:15" ht="39" customHeight="1">
      <c r="B20" s="9" t="s">
        <v>37</v>
      </c>
      <c r="C20" s="767" t="s">
        <v>352</v>
      </c>
      <c r="D20" s="767"/>
      <c r="E20" s="767"/>
      <c r="F20" s="767"/>
      <c r="G20" s="767"/>
      <c r="H20" s="767"/>
      <c r="I20" s="767"/>
      <c r="J20" s="767"/>
      <c r="K20" s="767"/>
      <c r="L20" s="767"/>
      <c r="M20" s="6"/>
      <c r="N20" s="6"/>
      <c r="O20" s="6"/>
    </row>
    <row r="21" spans="2:15" ht="39" customHeight="1">
      <c r="B21" s="9" t="s">
        <v>34</v>
      </c>
      <c r="C21" s="767" t="s">
        <v>353</v>
      </c>
      <c r="D21" s="767" t="s">
        <v>0</v>
      </c>
      <c r="E21" s="767"/>
      <c r="F21" s="767"/>
      <c r="G21" s="767"/>
      <c r="H21" s="767"/>
      <c r="I21" s="767"/>
      <c r="J21" s="767"/>
      <c r="K21" s="767"/>
      <c r="L21" s="767"/>
      <c r="M21" s="6"/>
      <c r="N21" s="6"/>
      <c r="O21" s="6"/>
    </row>
    <row r="22" spans="2:15" ht="39" customHeight="1">
      <c r="B22" s="9" t="s">
        <v>36</v>
      </c>
      <c r="C22" s="767" t="s">
        <v>354</v>
      </c>
      <c r="D22" s="767" t="s">
        <v>0</v>
      </c>
      <c r="E22" s="767"/>
      <c r="F22" s="767"/>
      <c r="G22" s="767"/>
      <c r="H22" s="767"/>
      <c r="I22" s="767"/>
      <c r="J22" s="767"/>
      <c r="K22" s="767"/>
      <c r="L22" s="767"/>
      <c r="M22" s="6"/>
      <c r="N22" s="6"/>
      <c r="O22" s="6"/>
    </row>
    <row r="23" spans="2:15" ht="39" customHeight="1">
      <c r="B23" s="9" t="s">
        <v>39</v>
      </c>
      <c r="C23" s="767" t="s">
        <v>355</v>
      </c>
      <c r="D23" s="767" t="s">
        <v>0</v>
      </c>
      <c r="E23" s="767"/>
      <c r="F23" s="767"/>
      <c r="G23" s="767"/>
      <c r="H23" s="767"/>
      <c r="I23" s="767"/>
      <c r="J23" s="767"/>
      <c r="K23" s="767"/>
      <c r="L23" s="767"/>
      <c r="M23" s="6"/>
      <c r="N23" s="6"/>
      <c r="O23" s="6"/>
    </row>
    <row r="24" spans="2:15" ht="39" customHeight="1">
      <c r="B24" s="9" t="s">
        <v>40</v>
      </c>
      <c r="C24" s="767" t="s">
        <v>356</v>
      </c>
      <c r="D24" s="767" t="s">
        <v>0</v>
      </c>
      <c r="E24" s="767"/>
      <c r="F24" s="767"/>
      <c r="G24" s="767"/>
      <c r="H24" s="767"/>
      <c r="I24" s="767"/>
      <c r="J24" s="767"/>
      <c r="K24" s="767"/>
      <c r="L24" s="767"/>
      <c r="M24" s="6"/>
      <c r="N24" s="6"/>
      <c r="O24" s="6"/>
    </row>
    <row r="25" spans="2:15" ht="39" customHeight="1">
      <c r="B25" s="9" t="s">
        <v>44</v>
      </c>
      <c r="C25" s="767" t="s">
        <v>357</v>
      </c>
      <c r="D25" s="767" t="s">
        <v>0</v>
      </c>
      <c r="E25" s="767"/>
      <c r="F25" s="767"/>
      <c r="G25" s="767"/>
      <c r="H25" s="767"/>
      <c r="I25" s="767"/>
      <c r="J25" s="767"/>
      <c r="K25" s="767"/>
      <c r="L25" s="767"/>
      <c r="M25" s="6"/>
      <c r="N25" s="6"/>
      <c r="O25" s="6"/>
    </row>
    <row r="26" spans="2:15" ht="39" customHeight="1">
      <c r="B26" s="9" t="s">
        <v>45</v>
      </c>
      <c r="C26" s="767" t="s">
        <v>358</v>
      </c>
      <c r="D26" s="767" t="s">
        <v>0</v>
      </c>
      <c r="E26" s="767"/>
      <c r="F26" s="767"/>
      <c r="G26" s="767"/>
      <c r="H26" s="767"/>
      <c r="I26" s="767"/>
      <c r="J26" s="767"/>
      <c r="K26" s="767"/>
      <c r="L26" s="767"/>
      <c r="M26" s="6"/>
      <c r="N26" s="6"/>
      <c r="O26" s="6"/>
    </row>
    <row r="27" spans="2:15" ht="39" customHeight="1">
      <c r="B27" s="9" t="s">
        <v>47</v>
      </c>
      <c r="C27" s="767" t="s">
        <v>359</v>
      </c>
      <c r="D27" s="767"/>
      <c r="E27" s="767"/>
      <c r="F27" s="767"/>
      <c r="G27" s="767"/>
      <c r="H27" s="767"/>
      <c r="I27" s="767"/>
      <c r="J27" s="767"/>
      <c r="K27" s="767"/>
      <c r="L27" s="767"/>
      <c r="M27" s="6"/>
      <c r="N27" s="6"/>
      <c r="O27" s="6"/>
    </row>
    <row r="28" spans="2:15" ht="39" customHeight="1">
      <c r="B28" s="9" t="s">
        <v>48</v>
      </c>
      <c r="C28" s="767" t="s">
        <v>360</v>
      </c>
      <c r="D28" s="767"/>
      <c r="E28" s="767"/>
      <c r="F28" s="767"/>
      <c r="G28" s="767"/>
      <c r="H28" s="767"/>
      <c r="I28" s="767"/>
      <c r="J28" s="767"/>
      <c r="K28" s="767"/>
      <c r="L28" s="767"/>
      <c r="M28" s="6"/>
      <c r="N28" s="6"/>
      <c r="O28" s="6"/>
    </row>
    <row r="29" spans="2:15" ht="39" customHeight="1">
      <c r="B29" s="9" t="s">
        <v>392</v>
      </c>
      <c r="C29" s="767" t="s">
        <v>393</v>
      </c>
      <c r="D29" s="767" t="s">
        <v>0</v>
      </c>
      <c r="E29" s="767"/>
      <c r="F29" s="767"/>
      <c r="G29" s="767"/>
      <c r="H29" s="767"/>
      <c r="I29" s="767"/>
      <c r="J29" s="767"/>
      <c r="K29" s="767"/>
      <c r="L29" s="767"/>
      <c r="M29" s="6"/>
      <c r="N29" s="6"/>
      <c r="O29" s="6"/>
    </row>
    <row r="30" spans="2:15" ht="31.5" customHeight="1">
      <c r="B30" s="9" t="s">
        <v>10</v>
      </c>
      <c r="C30" s="767" t="s">
        <v>397</v>
      </c>
      <c r="D30" s="767" t="s">
        <v>0</v>
      </c>
      <c r="E30" s="767"/>
      <c r="F30" s="767"/>
      <c r="G30" s="767"/>
      <c r="H30" s="767"/>
      <c r="I30" s="767"/>
      <c r="J30" s="767"/>
      <c r="K30" s="767"/>
      <c r="L30" s="767"/>
      <c r="M30" s="6"/>
      <c r="N30" s="6"/>
      <c r="O30" s="6"/>
    </row>
    <row r="31" spans="2:15" ht="28.5" customHeight="1">
      <c r="B31" s="9" t="s">
        <v>11</v>
      </c>
      <c r="C31" s="767" t="s">
        <v>361</v>
      </c>
      <c r="D31" s="767" t="s">
        <v>0</v>
      </c>
      <c r="E31" s="767"/>
      <c r="F31" s="767"/>
      <c r="G31" s="767"/>
      <c r="H31" s="767"/>
      <c r="I31" s="767"/>
      <c r="J31" s="767"/>
      <c r="K31" s="767"/>
      <c r="L31" s="767"/>
      <c r="M31" s="6"/>
      <c r="N31" s="6"/>
      <c r="O31" s="6"/>
    </row>
    <row r="32" spans="2:15" ht="30" customHeight="1">
      <c r="B32" s="9" t="s">
        <v>12</v>
      </c>
      <c r="C32" s="767" t="s">
        <v>362</v>
      </c>
      <c r="D32" s="767" t="s">
        <v>0</v>
      </c>
      <c r="E32" s="767"/>
      <c r="F32" s="767"/>
      <c r="G32" s="767"/>
      <c r="H32" s="767"/>
      <c r="I32" s="767"/>
      <c r="J32" s="767"/>
      <c r="K32" s="767"/>
      <c r="L32" s="767"/>
      <c r="M32" s="6"/>
      <c r="N32" s="6"/>
      <c r="O32" s="6"/>
    </row>
    <row r="33" spans="2:15" ht="29.25" customHeight="1">
      <c r="B33" s="9" t="s">
        <v>13</v>
      </c>
      <c r="C33" s="767" t="s">
        <v>363</v>
      </c>
      <c r="D33" s="767" t="s">
        <v>0</v>
      </c>
      <c r="E33" s="767"/>
      <c r="F33" s="767"/>
      <c r="G33" s="767"/>
      <c r="H33" s="767"/>
      <c r="I33" s="767"/>
      <c r="J33" s="767"/>
      <c r="K33" s="767"/>
      <c r="L33" s="767"/>
      <c r="M33" s="6"/>
      <c r="N33" s="6"/>
      <c r="O33" s="6"/>
    </row>
    <row r="34" spans="2:15" ht="28.5" customHeight="1">
      <c r="B34" s="9" t="s">
        <v>14</v>
      </c>
      <c r="C34" s="767" t="s">
        <v>364</v>
      </c>
      <c r="D34" s="767" t="s">
        <v>0</v>
      </c>
      <c r="E34" s="767"/>
      <c r="F34" s="767"/>
      <c r="G34" s="767"/>
      <c r="H34" s="767"/>
      <c r="I34" s="767"/>
      <c r="J34" s="767"/>
      <c r="K34" s="767"/>
      <c r="L34" s="767"/>
      <c r="M34" s="6"/>
      <c r="N34" s="6"/>
      <c r="O34" s="6"/>
    </row>
    <row r="35" spans="2:15" ht="28.5" customHeight="1">
      <c r="B35" s="9" t="s">
        <v>15</v>
      </c>
      <c r="C35" s="767" t="s">
        <v>365</v>
      </c>
      <c r="D35" s="767" t="s">
        <v>0</v>
      </c>
      <c r="E35" s="767"/>
      <c r="F35" s="767"/>
      <c r="G35" s="767"/>
      <c r="H35" s="767"/>
      <c r="I35" s="767"/>
      <c r="J35" s="767"/>
      <c r="K35" s="767"/>
      <c r="L35" s="767"/>
      <c r="M35" s="6"/>
      <c r="N35" s="6"/>
      <c r="O35" s="6"/>
    </row>
    <row r="36" spans="2:15" ht="39" customHeight="1">
      <c r="B36" s="9" t="s">
        <v>54</v>
      </c>
      <c r="C36" s="767" t="s">
        <v>366</v>
      </c>
      <c r="D36" s="767" t="s">
        <v>0</v>
      </c>
      <c r="E36" s="767"/>
      <c r="F36" s="767"/>
      <c r="G36" s="767"/>
      <c r="H36" s="767"/>
      <c r="I36" s="767"/>
      <c r="J36" s="767"/>
      <c r="K36" s="767"/>
      <c r="L36" s="767"/>
      <c r="M36" s="6"/>
      <c r="N36" s="6"/>
      <c r="O36" s="6"/>
    </row>
    <row r="37" spans="2:15" ht="39" customHeight="1">
      <c r="B37" s="9" t="s">
        <v>55</v>
      </c>
      <c r="C37" s="767" t="s">
        <v>367</v>
      </c>
      <c r="D37" s="767" t="s">
        <v>0</v>
      </c>
      <c r="E37" s="767"/>
      <c r="F37" s="767"/>
      <c r="G37" s="767"/>
      <c r="H37" s="767"/>
      <c r="I37" s="767"/>
      <c r="J37" s="767"/>
      <c r="K37" s="767"/>
      <c r="L37" s="767"/>
      <c r="M37" s="6"/>
      <c r="N37" s="5"/>
      <c r="O37" s="5"/>
    </row>
    <row r="38" spans="2:15" ht="39" customHeight="1">
      <c r="B38" s="9" t="s">
        <v>65</v>
      </c>
      <c r="C38" s="767" t="s">
        <v>368</v>
      </c>
      <c r="D38" s="767" t="s">
        <v>0</v>
      </c>
      <c r="E38" s="767"/>
      <c r="F38" s="767"/>
      <c r="G38" s="767"/>
      <c r="H38" s="767"/>
      <c r="I38" s="767"/>
      <c r="J38" s="767"/>
      <c r="K38" s="767"/>
      <c r="L38" s="767"/>
      <c r="M38" s="6"/>
      <c r="N38" s="6"/>
      <c r="O38" s="6"/>
    </row>
    <row r="39" spans="2:15" ht="39" customHeight="1">
      <c r="B39" s="9" t="s">
        <v>64</v>
      </c>
      <c r="C39" s="767" t="s">
        <v>369</v>
      </c>
      <c r="D39" s="767" t="s">
        <v>0</v>
      </c>
      <c r="E39" s="767"/>
      <c r="F39" s="767"/>
      <c r="G39" s="767"/>
      <c r="H39" s="767"/>
      <c r="I39" s="767"/>
      <c r="J39" s="767"/>
      <c r="K39" s="767"/>
      <c r="L39" s="767"/>
      <c r="M39" s="6"/>
      <c r="N39" s="6"/>
      <c r="O39" s="6"/>
    </row>
    <row r="40" spans="2:15" ht="39" customHeight="1">
      <c r="B40" s="9" t="s">
        <v>69</v>
      </c>
      <c r="C40" s="767" t="s">
        <v>370</v>
      </c>
      <c r="D40" s="767"/>
      <c r="E40" s="767"/>
      <c r="F40" s="767"/>
      <c r="G40" s="767"/>
      <c r="H40" s="767"/>
      <c r="I40" s="767"/>
      <c r="J40" s="767"/>
      <c r="K40" s="767"/>
      <c r="L40" s="767"/>
      <c r="M40" s="6"/>
      <c r="N40" s="6"/>
      <c r="O40" s="6"/>
    </row>
    <row r="41" spans="2:15" ht="27.75" customHeight="1">
      <c r="B41" s="9" t="s">
        <v>70</v>
      </c>
      <c r="C41" s="767" t="s">
        <v>371</v>
      </c>
      <c r="D41" s="767"/>
      <c r="E41" s="767"/>
      <c r="F41" s="767"/>
      <c r="G41" s="767"/>
      <c r="H41" s="767"/>
      <c r="I41" s="767"/>
      <c r="J41" s="767"/>
      <c r="K41" s="767"/>
      <c r="L41" s="767"/>
      <c r="M41" s="6"/>
      <c r="N41" s="6"/>
      <c r="O41" s="6"/>
    </row>
    <row r="42" spans="2:15" ht="39" customHeight="1">
      <c r="B42" s="9" t="s">
        <v>73</v>
      </c>
      <c r="C42" s="767" t="s">
        <v>372</v>
      </c>
      <c r="D42" s="767" t="s">
        <v>0</v>
      </c>
      <c r="E42" s="767"/>
      <c r="F42" s="767"/>
      <c r="G42" s="767"/>
      <c r="H42" s="767"/>
      <c r="I42" s="767"/>
      <c r="J42" s="767"/>
      <c r="K42" s="767"/>
      <c r="L42" s="767"/>
      <c r="M42" s="6"/>
      <c r="N42" s="5"/>
      <c r="O42" s="5"/>
    </row>
    <row r="43" spans="2:15" ht="26.25" customHeight="1">
      <c r="B43" s="9" t="s">
        <v>74</v>
      </c>
      <c r="C43" s="767" t="s">
        <v>373</v>
      </c>
      <c r="D43" s="767" t="s">
        <v>0</v>
      </c>
      <c r="E43" s="767"/>
      <c r="F43" s="767"/>
      <c r="G43" s="767"/>
      <c r="H43" s="767"/>
      <c r="I43" s="767"/>
      <c r="J43" s="767"/>
      <c r="K43" s="767"/>
      <c r="L43" s="767"/>
      <c r="M43" s="6"/>
      <c r="N43" s="5"/>
      <c r="O43" s="5"/>
    </row>
    <row r="44" spans="2:15" ht="27" customHeight="1">
      <c r="B44" s="9" t="s">
        <v>77</v>
      </c>
      <c r="C44" s="767" t="s">
        <v>374</v>
      </c>
      <c r="D44" s="767" t="s">
        <v>0</v>
      </c>
      <c r="E44" s="767"/>
      <c r="F44" s="767"/>
      <c r="G44" s="767"/>
      <c r="H44" s="767"/>
      <c r="I44" s="767"/>
      <c r="J44" s="767"/>
      <c r="K44" s="767"/>
      <c r="L44" s="767"/>
      <c r="M44" s="6"/>
      <c r="N44" s="5"/>
      <c r="O44" s="5"/>
    </row>
    <row r="45" spans="2:15" ht="27.75" customHeight="1">
      <c r="B45" s="9" t="s">
        <v>78</v>
      </c>
      <c r="C45" s="767" t="s">
        <v>375</v>
      </c>
      <c r="D45" s="767"/>
      <c r="E45" s="767"/>
      <c r="F45" s="767"/>
      <c r="G45" s="767"/>
      <c r="H45" s="767"/>
      <c r="I45" s="767"/>
      <c r="J45" s="767"/>
      <c r="K45" s="767"/>
      <c r="L45" s="767"/>
      <c r="M45" s="6"/>
      <c r="N45" s="5"/>
      <c r="O45" s="5"/>
    </row>
    <row r="46" spans="2:15" ht="28.5" customHeight="1">
      <c r="B46" s="9" t="s">
        <v>79</v>
      </c>
      <c r="C46" s="767" t="s">
        <v>376</v>
      </c>
      <c r="D46" s="767"/>
      <c r="E46" s="767"/>
      <c r="F46" s="767"/>
      <c r="G46" s="767"/>
      <c r="H46" s="767"/>
      <c r="I46" s="767"/>
      <c r="J46" s="767"/>
      <c r="K46" s="767"/>
      <c r="L46" s="767"/>
      <c r="M46" s="6"/>
      <c r="N46" s="5"/>
      <c r="O46" s="5"/>
    </row>
    <row r="47" spans="2:15" ht="27.75" customHeight="1">
      <c r="B47" s="9" t="s">
        <v>80</v>
      </c>
      <c r="C47" s="767" t="s">
        <v>377</v>
      </c>
      <c r="D47" s="767"/>
      <c r="E47" s="767"/>
      <c r="F47" s="767"/>
      <c r="G47" s="767"/>
      <c r="H47" s="767"/>
      <c r="I47" s="767"/>
      <c r="J47" s="767"/>
      <c r="K47" s="767"/>
      <c r="L47" s="767"/>
      <c r="M47" s="6"/>
      <c r="N47" s="5"/>
      <c r="O47" s="5"/>
    </row>
    <row r="48" spans="2:15" ht="26.25" customHeight="1">
      <c r="B48" s="9" t="s">
        <v>81</v>
      </c>
      <c r="C48" s="767" t="s">
        <v>84</v>
      </c>
      <c r="D48" s="767"/>
      <c r="E48" s="767"/>
      <c r="F48" s="767"/>
      <c r="G48" s="767"/>
      <c r="H48" s="767"/>
      <c r="I48" s="767"/>
      <c r="J48" s="767"/>
      <c r="K48" s="767"/>
      <c r="L48" s="767"/>
      <c r="M48" s="6"/>
      <c r="N48" s="5"/>
      <c r="O48" s="5"/>
    </row>
    <row r="49" spans="2:15" ht="39" customHeight="1">
      <c r="B49" s="9" t="s">
        <v>86</v>
      </c>
      <c r="C49" s="767" t="s">
        <v>378</v>
      </c>
      <c r="D49" s="767" t="s">
        <v>0</v>
      </c>
      <c r="E49" s="767"/>
      <c r="F49" s="767"/>
      <c r="G49" s="767"/>
      <c r="H49" s="767"/>
      <c r="I49" s="767"/>
      <c r="J49" s="767"/>
      <c r="K49" s="767"/>
      <c r="L49" s="767"/>
      <c r="M49" s="6"/>
      <c r="N49" s="6"/>
      <c r="O49" s="6"/>
    </row>
    <row r="50" spans="2:15" ht="39" customHeight="1">
      <c r="B50" s="9" t="s">
        <v>87</v>
      </c>
      <c r="C50" s="767" t="s">
        <v>379</v>
      </c>
      <c r="D50" s="767" t="s">
        <v>0</v>
      </c>
      <c r="E50" s="767"/>
      <c r="F50" s="767"/>
      <c r="G50" s="767"/>
      <c r="H50" s="767"/>
      <c r="I50" s="767"/>
      <c r="J50" s="767"/>
      <c r="K50" s="767"/>
      <c r="L50" s="767"/>
      <c r="M50" s="6"/>
      <c r="N50" s="6"/>
      <c r="O50" s="6"/>
    </row>
    <row r="51" spans="2:15" ht="29.25" customHeight="1">
      <c r="B51" s="9" t="s">
        <v>292</v>
      </c>
      <c r="C51" s="767" t="s">
        <v>380</v>
      </c>
      <c r="D51" s="767" t="s">
        <v>0</v>
      </c>
      <c r="E51" s="767"/>
      <c r="F51" s="767"/>
      <c r="G51" s="767"/>
      <c r="H51" s="767"/>
      <c r="I51" s="767"/>
      <c r="J51" s="767"/>
      <c r="K51" s="767"/>
      <c r="L51" s="767"/>
      <c r="M51" s="6"/>
      <c r="N51" s="6"/>
      <c r="O51" s="6"/>
    </row>
    <row r="52" spans="2:15" ht="28.5" customHeight="1">
      <c r="B52" s="9" t="s">
        <v>293</v>
      </c>
      <c r="C52" s="767" t="s">
        <v>380</v>
      </c>
      <c r="D52" s="767" t="s">
        <v>0</v>
      </c>
      <c r="E52" s="767"/>
      <c r="F52" s="767"/>
      <c r="G52" s="767"/>
      <c r="H52" s="767"/>
      <c r="I52" s="767"/>
      <c r="J52" s="767"/>
      <c r="K52" s="767"/>
      <c r="L52" s="767"/>
      <c r="M52" s="6"/>
      <c r="N52" s="6"/>
      <c r="O52" s="6"/>
    </row>
    <row r="53" spans="2:15" ht="28.5" customHeight="1">
      <c r="B53" s="9" t="s">
        <v>56</v>
      </c>
      <c r="C53" s="767" t="s">
        <v>381</v>
      </c>
      <c r="D53" s="767" t="s">
        <v>0</v>
      </c>
      <c r="E53" s="767"/>
      <c r="F53" s="767"/>
      <c r="G53" s="767"/>
      <c r="H53" s="767"/>
      <c r="I53" s="767"/>
      <c r="J53" s="767"/>
      <c r="K53" s="767"/>
      <c r="L53" s="767"/>
      <c r="M53" s="6"/>
      <c r="N53" s="5"/>
      <c r="O53" s="5"/>
    </row>
    <row r="54" spans="2:15" ht="27.75" customHeight="1">
      <c r="B54" s="9" t="s">
        <v>57</v>
      </c>
      <c r="C54" s="767" t="s">
        <v>382</v>
      </c>
      <c r="D54" s="767" t="s">
        <v>0</v>
      </c>
      <c r="E54" s="767"/>
      <c r="F54" s="767"/>
      <c r="G54" s="767"/>
      <c r="H54" s="767"/>
      <c r="I54" s="767"/>
      <c r="J54" s="767"/>
      <c r="K54" s="767"/>
      <c r="L54" s="767"/>
      <c r="M54" s="6"/>
      <c r="N54" s="6"/>
      <c r="O54" s="6"/>
    </row>
    <row r="55" spans="2:15" ht="38.25" customHeight="1">
      <c r="B55" s="9" t="s">
        <v>58</v>
      </c>
      <c r="C55" s="767" t="s">
        <v>383</v>
      </c>
      <c r="D55" s="767" t="s">
        <v>0</v>
      </c>
      <c r="E55" s="767"/>
      <c r="F55" s="767"/>
      <c r="G55" s="767"/>
      <c r="H55" s="767"/>
      <c r="I55" s="767"/>
      <c r="J55" s="767"/>
      <c r="K55" s="767"/>
      <c r="L55" s="767"/>
      <c r="M55" s="6"/>
      <c r="N55" s="5"/>
      <c r="O55" s="5"/>
    </row>
    <row r="56" spans="2:15" ht="39" customHeight="1">
      <c r="B56" s="9" t="s">
        <v>59</v>
      </c>
      <c r="C56" s="767" t="s">
        <v>395</v>
      </c>
      <c r="D56" s="767" t="s">
        <v>0</v>
      </c>
      <c r="E56" s="767"/>
      <c r="F56" s="767"/>
      <c r="G56" s="767"/>
      <c r="H56" s="767"/>
      <c r="I56" s="767"/>
      <c r="J56" s="767"/>
      <c r="K56" s="767"/>
      <c r="L56" s="767"/>
      <c r="M56" s="6"/>
      <c r="N56" s="5"/>
      <c r="O56" s="5"/>
    </row>
  </sheetData>
  <sheetProtection algorithmName="SHA-512" hashValue="pPA2idIFyKHlLLqhX0/3Yob4D8kmgkT3GWS4sS4mteA4FtJ4yJpIhjDtC4pJtnI2fI/QTNpowd5eTG3mAIHuqA==" saltValue="oEiGhAEqM5IchvhURrbsLA==" spinCount="100000" sheet="1" objects="1" scenarios="1"/>
  <protectedRanges>
    <protectedRange password="D4E9" sqref="B29:O29 B6:O28 B30:O56" name="Rango1"/>
  </protectedRanges>
  <mergeCells count="53">
    <mergeCell ref="C29:L29"/>
    <mergeCell ref="C54:L54"/>
    <mergeCell ref="C55:L55"/>
    <mergeCell ref="C56:L56"/>
    <mergeCell ref="B5:O5"/>
    <mergeCell ref="C48:L48"/>
    <mergeCell ref="C49:L49"/>
    <mergeCell ref="C50:L50"/>
    <mergeCell ref="C51:L51"/>
    <mergeCell ref="C52:L52"/>
    <mergeCell ref="C53:L53"/>
    <mergeCell ref="C42:L42"/>
    <mergeCell ref="C43:L43"/>
    <mergeCell ref="C44:L44"/>
    <mergeCell ref="C45:L45"/>
    <mergeCell ref="C46:L46"/>
    <mergeCell ref="C47:L47"/>
    <mergeCell ref="C41:L41"/>
    <mergeCell ref="C30:L30"/>
    <mergeCell ref="C31:L31"/>
    <mergeCell ref="C32:L32"/>
    <mergeCell ref="C33:L33"/>
    <mergeCell ref="C34:L34"/>
    <mergeCell ref="C35:L35"/>
    <mergeCell ref="C36:L36"/>
    <mergeCell ref="C37:L37"/>
    <mergeCell ref="C38:L38"/>
    <mergeCell ref="C39:L39"/>
    <mergeCell ref="C40:L40"/>
    <mergeCell ref="C28:L28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16:L16"/>
    <mergeCell ref="C6:L6"/>
    <mergeCell ref="M6:O6"/>
    <mergeCell ref="C7:L7"/>
    <mergeCell ref="C8:L8"/>
    <mergeCell ref="C9:L9"/>
    <mergeCell ref="C10:L10"/>
    <mergeCell ref="C11:L11"/>
    <mergeCell ref="C12:L12"/>
    <mergeCell ref="C13:L13"/>
    <mergeCell ref="C14:L14"/>
    <mergeCell ref="C15:L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N26"/>
  <sheetViews>
    <sheetView showGridLines="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6384" width="11.42578125" style="11"/>
  </cols>
  <sheetData>
    <row r="2" spans="1:14" ht="19.5" customHeight="1"/>
    <row r="3" spans="1:14" ht="19.5" customHeight="1">
      <c r="L3" s="15"/>
      <c r="M3" s="15"/>
    </row>
    <row r="4" spans="1:14" ht="18.75" customHeight="1">
      <c r="A4" s="775" t="s">
        <v>298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</row>
    <row r="5" spans="1:14" ht="20.25" customHeight="1">
      <c r="A5" s="772" t="s">
        <v>94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</row>
    <row r="6" spans="1:14" s="15" customFormat="1" ht="22.5" customHeight="1">
      <c r="A6" s="773"/>
      <c r="B6" s="13" t="s">
        <v>96</v>
      </c>
      <c r="C6" s="14">
        <v>3293239</v>
      </c>
      <c r="D6" s="14">
        <v>3347904</v>
      </c>
      <c r="E6" s="14">
        <v>3402243</v>
      </c>
      <c r="F6" s="14">
        <v>3456443</v>
      </c>
      <c r="G6" s="14">
        <v>3669740</v>
      </c>
      <c r="H6" s="14">
        <v>3739527</v>
      </c>
      <c r="I6" s="14">
        <v>3811812</v>
      </c>
      <c r="J6" s="14">
        <v>3886601</v>
      </c>
      <c r="K6" s="14">
        <v>3963988</v>
      </c>
      <c r="L6" s="14">
        <v>4036355</v>
      </c>
      <c r="M6" s="14">
        <v>4110947</v>
      </c>
      <c r="N6" s="22"/>
    </row>
    <row r="7" spans="1:14">
      <c r="A7" s="773"/>
      <c r="B7" s="16" t="s">
        <v>97</v>
      </c>
      <c r="C7" s="16">
        <v>1633463</v>
      </c>
      <c r="D7" s="16">
        <v>1652131</v>
      </c>
      <c r="E7" s="16">
        <v>1683219</v>
      </c>
      <c r="F7" s="16">
        <v>1711490</v>
      </c>
      <c r="G7" s="16">
        <v>1801577</v>
      </c>
      <c r="H7" s="16">
        <v>1828497</v>
      </c>
      <c r="I7" s="16">
        <v>1885172</v>
      </c>
      <c r="J7" s="16">
        <v>1910751</v>
      </c>
      <c r="K7" s="16">
        <v>1960292</v>
      </c>
      <c r="L7" s="16">
        <v>1980297</v>
      </c>
      <c r="M7" s="16">
        <v>2025237</v>
      </c>
      <c r="N7" s="22"/>
    </row>
    <row r="8" spans="1:14">
      <c r="A8" s="773"/>
      <c r="B8" s="16" t="s">
        <v>98</v>
      </c>
      <c r="C8" s="16">
        <v>1659776</v>
      </c>
      <c r="D8" s="16">
        <v>1695773</v>
      </c>
      <c r="E8" s="16">
        <v>1719024</v>
      </c>
      <c r="F8" s="16">
        <v>1744953</v>
      </c>
      <c r="G8" s="16">
        <v>1868163</v>
      </c>
      <c r="H8" s="16">
        <v>1911030</v>
      </c>
      <c r="I8" s="16">
        <v>1926640</v>
      </c>
      <c r="J8" s="16">
        <v>1975850</v>
      </c>
      <c r="K8" s="16">
        <v>2003696</v>
      </c>
      <c r="L8" s="16">
        <v>2056058</v>
      </c>
      <c r="M8" s="16">
        <v>2085710</v>
      </c>
      <c r="N8" s="22"/>
    </row>
    <row r="9" spans="1:14" s="18" customFormat="1" ht="22.5" customHeight="1">
      <c r="A9" s="773"/>
      <c r="B9" s="17" t="s">
        <v>99</v>
      </c>
      <c r="C9" s="17">
        <v>2309763</v>
      </c>
      <c r="D9" s="17">
        <v>2356900</v>
      </c>
      <c r="E9" s="17">
        <v>2403651</v>
      </c>
      <c r="F9" s="17">
        <v>2450374</v>
      </c>
      <c r="G9" s="17">
        <v>2603390</v>
      </c>
      <c r="H9" s="17">
        <v>2659822</v>
      </c>
      <c r="I9" s="17">
        <v>2719844</v>
      </c>
      <c r="J9" s="17">
        <v>2782076</v>
      </c>
      <c r="K9" s="17">
        <v>2846612</v>
      </c>
      <c r="L9" s="17">
        <v>2909973</v>
      </c>
      <c r="M9" s="17">
        <v>2973286</v>
      </c>
    </row>
    <row r="10" spans="1:14" s="19" customFormat="1">
      <c r="A10" s="773"/>
      <c r="B10" s="16" t="s">
        <v>97</v>
      </c>
      <c r="C10" s="16">
        <v>1132972</v>
      </c>
      <c r="D10" s="16">
        <v>1146195</v>
      </c>
      <c r="E10" s="16">
        <v>1169458</v>
      </c>
      <c r="F10" s="16">
        <v>1193523</v>
      </c>
      <c r="G10" s="16">
        <v>1253423</v>
      </c>
      <c r="H10" s="16">
        <v>1274088</v>
      </c>
      <c r="I10" s="16">
        <v>1319641</v>
      </c>
      <c r="J10" s="16">
        <v>1337196</v>
      </c>
      <c r="K10" s="16">
        <v>1379379</v>
      </c>
      <c r="L10" s="16">
        <v>1408222</v>
      </c>
      <c r="M10" s="16">
        <v>1442734</v>
      </c>
      <c r="N10" s="18"/>
    </row>
    <row r="11" spans="1:14" s="19" customFormat="1">
      <c r="A11" s="773"/>
      <c r="B11" s="16" t="s">
        <v>98</v>
      </c>
      <c r="C11" s="16">
        <v>1176791</v>
      </c>
      <c r="D11" s="16">
        <v>1210705</v>
      </c>
      <c r="E11" s="16">
        <v>1234193</v>
      </c>
      <c r="F11" s="16">
        <v>1256851</v>
      </c>
      <c r="G11" s="16">
        <v>1349967</v>
      </c>
      <c r="H11" s="16">
        <v>1385734</v>
      </c>
      <c r="I11" s="16">
        <v>1400203</v>
      </c>
      <c r="J11" s="16">
        <v>1444880</v>
      </c>
      <c r="K11" s="16">
        <v>1467233</v>
      </c>
      <c r="L11" s="16">
        <v>1501751</v>
      </c>
      <c r="M11" s="16">
        <v>1530552</v>
      </c>
      <c r="N11" s="18"/>
    </row>
    <row r="12" spans="1:14" s="18" customFormat="1" ht="22.5" customHeight="1">
      <c r="A12" s="773"/>
      <c r="B12" s="17" t="s">
        <v>100</v>
      </c>
      <c r="C12" s="17">
        <f t="shared" ref="C12:K14" si="0">+C15+C21</f>
        <v>1449318</v>
      </c>
      <c r="D12" s="17">
        <f t="shared" si="0"/>
        <v>1505930</v>
      </c>
      <c r="E12" s="17">
        <f t="shared" si="0"/>
        <v>1541904</v>
      </c>
      <c r="F12" s="17">
        <f t="shared" si="0"/>
        <v>1557047</v>
      </c>
      <c r="G12" s="17">
        <f t="shared" si="0"/>
        <v>1610244</v>
      </c>
      <c r="H12" s="17">
        <f t="shared" si="0"/>
        <v>1685439</v>
      </c>
      <c r="I12" s="17">
        <f t="shared" si="0"/>
        <v>1743821</v>
      </c>
      <c r="J12" s="17">
        <f t="shared" si="0"/>
        <v>1781266</v>
      </c>
      <c r="K12" s="17">
        <f t="shared" si="0"/>
        <v>1826111</v>
      </c>
      <c r="L12" s="17">
        <v>1873655</v>
      </c>
      <c r="M12" s="17">
        <v>1902477</v>
      </c>
    </row>
    <row r="13" spans="1:14" s="19" customFormat="1">
      <c r="A13" s="773"/>
      <c r="B13" s="16" t="s">
        <v>97</v>
      </c>
      <c r="C13" s="16">
        <f t="shared" si="0"/>
        <v>898066</v>
      </c>
      <c r="D13" s="16">
        <f t="shared" si="0"/>
        <v>934600</v>
      </c>
      <c r="E13" s="16">
        <f t="shared" si="0"/>
        <v>946206</v>
      </c>
      <c r="F13" s="16">
        <f t="shared" si="0"/>
        <v>959586</v>
      </c>
      <c r="G13" s="16">
        <f t="shared" si="0"/>
        <v>992127</v>
      </c>
      <c r="H13" s="16">
        <f t="shared" si="0"/>
        <v>1019953</v>
      </c>
      <c r="I13" s="16">
        <f t="shared" si="0"/>
        <v>1052008</v>
      </c>
      <c r="J13" s="16">
        <f t="shared" si="0"/>
        <v>1061137</v>
      </c>
      <c r="K13" s="16">
        <f t="shared" si="0"/>
        <v>1080776</v>
      </c>
      <c r="L13" s="16">
        <v>1106982</v>
      </c>
      <c r="M13" s="16">
        <v>1119179</v>
      </c>
      <c r="N13" s="18"/>
    </row>
    <row r="14" spans="1:14" s="19" customFormat="1">
      <c r="A14" s="773"/>
      <c r="B14" s="16" t="s">
        <v>98</v>
      </c>
      <c r="C14" s="16">
        <f t="shared" si="0"/>
        <v>551252</v>
      </c>
      <c r="D14" s="16">
        <f t="shared" si="0"/>
        <v>571330</v>
      </c>
      <c r="E14" s="16">
        <f t="shared" si="0"/>
        <v>595698</v>
      </c>
      <c r="F14" s="16">
        <f t="shared" si="0"/>
        <v>597461</v>
      </c>
      <c r="G14" s="16">
        <f t="shared" si="0"/>
        <v>618117</v>
      </c>
      <c r="H14" s="16">
        <f t="shared" si="0"/>
        <v>665486</v>
      </c>
      <c r="I14" s="16">
        <f t="shared" si="0"/>
        <v>691813</v>
      </c>
      <c r="J14" s="16">
        <f t="shared" si="0"/>
        <v>720129</v>
      </c>
      <c r="K14" s="16">
        <f t="shared" si="0"/>
        <v>745335</v>
      </c>
      <c r="L14" s="16">
        <v>766673</v>
      </c>
      <c r="M14" s="16">
        <v>783298</v>
      </c>
      <c r="N14" s="18"/>
    </row>
    <row r="15" spans="1:14" s="18" customFormat="1" ht="22.5" customHeight="1">
      <c r="A15" s="773"/>
      <c r="B15" s="17" t="s">
        <v>101</v>
      </c>
      <c r="C15" s="17">
        <v>1356973</v>
      </c>
      <c r="D15" s="17">
        <v>1421921</v>
      </c>
      <c r="E15" s="17">
        <v>1440801</v>
      </c>
      <c r="F15" s="17">
        <v>1455592</v>
      </c>
      <c r="G15" s="17">
        <v>1538082</v>
      </c>
      <c r="H15" s="17">
        <v>1617171</v>
      </c>
      <c r="I15" s="17">
        <v>1672352</v>
      </c>
      <c r="J15" s="17">
        <v>1695361</v>
      </c>
      <c r="K15" s="17">
        <v>1733851</v>
      </c>
      <c r="L15" s="17">
        <v>1770711</v>
      </c>
      <c r="M15" s="17">
        <v>1785849</v>
      </c>
    </row>
    <row r="16" spans="1:14" s="19" customFormat="1" ht="15" customHeight="1">
      <c r="A16" s="773"/>
      <c r="B16" s="16" t="s">
        <v>97</v>
      </c>
      <c r="C16" s="16">
        <v>853352</v>
      </c>
      <c r="D16" s="16">
        <v>893720</v>
      </c>
      <c r="E16" s="16">
        <v>897830</v>
      </c>
      <c r="F16" s="16">
        <v>908863</v>
      </c>
      <c r="G16" s="16">
        <v>950388</v>
      </c>
      <c r="H16" s="16">
        <v>984530</v>
      </c>
      <c r="I16" s="16">
        <v>1017103</v>
      </c>
      <c r="J16" s="16">
        <v>1018777</v>
      </c>
      <c r="K16" s="16">
        <v>1035031</v>
      </c>
      <c r="L16" s="16">
        <v>1055082</v>
      </c>
      <c r="M16" s="16">
        <v>1063249</v>
      </c>
    </row>
    <row r="17" spans="1:13" s="19" customFormat="1">
      <c r="A17" s="773"/>
      <c r="B17" s="16" t="s">
        <v>98</v>
      </c>
      <c r="C17" s="16">
        <v>503621</v>
      </c>
      <c r="D17" s="16">
        <v>528201</v>
      </c>
      <c r="E17" s="16">
        <v>542971</v>
      </c>
      <c r="F17" s="16">
        <v>546729</v>
      </c>
      <c r="G17" s="16">
        <v>587694</v>
      </c>
      <c r="H17" s="16">
        <v>632641</v>
      </c>
      <c r="I17" s="16">
        <v>655249</v>
      </c>
      <c r="J17" s="16">
        <v>676584</v>
      </c>
      <c r="K17" s="16">
        <v>698820</v>
      </c>
      <c r="L17" s="16">
        <v>715629</v>
      </c>
      <c r="M17" s="16">
        <v>722600</v>
      </c>
    </row>
    <row r="18" spans="1:13" s="18" customFormat="1" ht="22.5" customHeight="1">
      <c r="A18" s="773"/>
      <c r="B18" s="17" t="s">
        <v>102</v>
      </c>
      <c r="C18" s="17">
        <v>39220</v>
      </c>
      <c r="D18" s="17">
        <v>35640</v>
      </c>
      <c r="E18" s="17">
        <v>32555</v>
      </c>
      <c r="F18" s="17">
        <v>29122</v>
      </c>
      <c r="G18" s="17">
        <v>23647</v>
      </c>
      <c r="H18" s="17">
        <v>38637</v>
      </c>
      <c r="I18" s="17">
        <v>42217</v>
      </c>
      <c r="J18" s="17">
        <v>34750</v>
      </c>
      <c r="K18" s="17">
        <v>42704</v>
      </c>
      <c r="L18" s="17">
        <v>40976</v>
      </c>
      <c r="M18" s="17">
        <v>44365</v>
      </c>
    </row>
    <row r="19" spans="1:13" s="19" customFormat="1">
      <c r="A19" s="773"/>
      <c r="B19" s="16" t="s">
        <v>97</v>
      </c>
      <c r="C19" s="16">
        <v>25673</v>
      </c>
      <c r="D19" s="16">
        <v>23732</v>
      </c>
      <c r="E19" s="16">
        <v>21049</v>
      </c>
      <c r="F19" s="16">
        <v>19173</v>
      </c>
      <c r="G19" s="16">
        <v>15831</v>
      </c>
      <c r="H19" s="16">
        <v>23730</v>
      </c>
      <c r="I19" s="16">
        <v>29719</v>
      </c>
      <c r="J19" s="16">
        <v>23679</v>
      </c>
      <c r="K19" s="16">
        <v>26692</v>
      </c>
      <c r="L19" s="16">
        <v>25383</v>
      </c>
      <c r="M19" s="16">
        <v>26662</v>
      </c>
    </row>
    <row r="20" spans="1:13" s="19" customFormat="1">
      <c r="A20" s="773"/>
      <c r="B20" s="16" t="s">
        <v>98</v>
      </c>
      <c r="C20" s="16">
        <v>13547</v>
      </c>
      <c r="D20" s="16">
        <v>11908</v>
      </c>
      <c r="E20" s="16">
        <v>11506</v>
      </c>
      <c r="F20" s="16">
        <v>9949</v>
      </c>
      <c r="G20" s="16">
        <v>7816</v>
      </c>
      <c r="H20" s="16">
        <v>14907</v>
      </c>
      <c r="I20" s="16">
        <v>12498</v>
      </c>
      <c r="J20" s="16">
        <v>11071</v>
      </c>
      <c r="K20" s="16">
        <v>16012</v>
      </c>
      <c r="L20" s="16">
        <v>15593</v>
      </c>
      <c r="M20" s="16">
        <v>17703</v>
      </c>
    </row>
    <row r="21" spans="1:13" s="18" customFormat="1" ht="22.5" customHeight="1">
      <c r="A21" s="773"/>
      <c r="B21" s="17" t="s">
        <v>103</v>
      </c>
      <c r="C21" s="17">
        <v>92345</v>
      </c>
      <c r="D21" s="17">
        <v>84009</v>
      </c>
      <c r="E21" s="17">
        <v>101103</v>
      </c>
      <c r="F21" s="17">
        <v>101455</v>
      </c>
      <c r="G21" s="17">
        <v>72162</v>
      </c>
      <c r="H21" s="17">
        <v>68268</v>
      </c>
      <c r="I21" s="17">
        <v>71469</v>
      </c>
      <c r="J21" s="17">
        <v>85905</v>
      </c>
      <c r="K21" s="17">
        <v>92260</v>
      </c>
      <c r="L21" s="17">
        <v>102944</v>
      </c>
      <c r="M21" s="17">
        <v>116628</v>
      </c>
    </row>
    <row r="22" spans="1:13" s="19" customFormat="1">
      <c r="A22" s="773"/>
      <c r="B22" s="16" t="s">
        <v>97</v>
      </c>
      <c r="C22" s="16">
        <v>44714</v>
      </c>
      <c r="D22" s="16">
        <v>40880</v>
      </c>
      <c r="E22" s="16">
        <v>48376</v>
      </c>
      <c r="F22" s="16">
        <v>50723</v>
      </c>
      <c r="G22" s="16">
        <v>41739</v>
      </c>
      <c r="H22" s="16">
        <v>35423</v>
      </c>
      <c r="I22" s="16">
        <v>34905</v>
      </c>
      <c r="J22" s="16">
        <v>42360</v>
      </c>
      <c r="K22" s="16">
        <v>45745</v>
      </c>
      <c r="L22" s="16">
        <v>51900</v>
      </c>
      <c r="M22" s="16">
        <v>55930</v>
      </c>
    </row>
    <row r="23" spans="1:13" s="19" customFormat="1">
      <c r="A23" s="773"/>
      <c r="B23" s="16" t="s">
        <v>98</v>
      </c>
      <c r="C23" s="16">
        <v>47631</v>
      </c>
      <c r="D23" s="16">
        <v>43129</v>
      </c>
      <c r="E23" s="16">
        <v>52727</v>
      </c>
      <c r="F23" s="16">
        <v>50732</v>
      </c>
      <c r="G23" s="16">
        <v>30423</v>
      </c>
      <c r="H23" s="16">
        <v>32845</v>
      </c>
      <c r="I23" s="16">
        <v>36564</v>
      </c>
      <c r="J23" s="16">
        <v>43545</v>
      </c>
      <c r="K23" s="16">
        <v>46515</v>
      </c>
      <c r="L23" s="16">
        <v>51044</v>
      </c>
      <c r="M23" s="16">
        <v>60698</v>
      </c>
    </row>
    <row r="24" spans="1:13" s="18" customFormat="1" ht="22.5" customHeight="1">
      <c r="A24" s="773"/>
      <c r="B24" s="17" t="s">
        <v>104</v>
      </c>
      <c r="C24" s="17">
        <v>860445</v>
      </c>
      <c r="D24" s="17">
        <v>850970</v>
      </c>
      <c r="E24" s="17">
        <v>861747</v>
      </c>
      <c r="F24" s="17">
        <v>893327</v>
      </c>
      <c r="G24" s="17">
        <v>993146</v>
      </c>
      <c r="H24" s="17">
        <v>974383</v>
      </c>
      <c r="I24" s="17">
        <v>976023</v>
      </c>
      <c r="J24" s="21">
        <v>1000810</v>
      </c>
      <c r="K24" s="17">
        <v>1020501</v>
      </c>
      <c r="L24" s="17">
        <v>1036318</v>
      </c>
      <c r="M24" s="17">
        <v>1070809</v>
      </c>
    </row>
    <row r="25" spans="1:13" s="19" customFormat="1">
      <c r="A25" s="773"/>
      <c r="B25" s="16" t="s">
        <v>97</v>
      </c>
      <c r="C25" s="16">
        <v>234906</v>
      </c>
      <c r="D25" s="16">
        <v>211595</v>
      </c>
      <c r="E25" s="16">
        <v>223252</v>
      </c>
      <c r="F25" s="16">
        <v>233937</v>
      </c>
      <c r="G25" s="16">
        <v>261296</v>
      </c>
      <c r="H25" s="16">
        <v>254135</v>
      </c>
      <c r="I25" s="16">
        <v>267633</v>
      </c>
      <c r="J25" s="23">
        <v>276059</v>
      </c>
      <c r="K25" s="16">
        <v>298603</v>
      </c>
      <c r="L25" s="16">
        <v>301240</v>
      </c>
      <c r="M25" s="16">
        <v>323555</v>
      </c>
    </row>
    <row r="26" spans="1:13" s="19" customFormat="1">
      <c r="A26" s="774"/>
      <c r="B26" s="24" t="s">
        <v>98</v>
      </c>
      <c r="C26" s="24">
        <v>625539</v>
      </c>
      <c r="D26" s="24">
        <v>639375</v>
      </c>
      <c r="E26" s="24">
        <v>638495</v>
      </c>
      <c r="F26" s="24">
        <v>659390</v>
      </c>
      <c r="G26" s="24">
        <v>731850</v>
      </c>
      <c r="H26" s="24">
        <v>720248</v>
      </c>
      <c r="I26" s="24">
        <v>708390</v>
      </c>
      <c r="J26" s="25">
        <v>724751</v>
      </c>
      <c r="K26" s="24">
        <v>721898</v>
      </c>
      <c r="L26" s="24">
        <v>735078</v>
      </c>
      <c r="M26" s="24">
        <v>747254</v>
      </c>
    </row>
  </sheetData>
  <mergeCells count="2">
    <mergeCell ref="A5:A26"/>
    <mergeCell ref="A4:M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N27"/>
  <sheetViews>
    <sheetView showGridLines="0" workbookViewId="0"/>
  </sheetViews>
  <sheetFormatPr baseColWidth="10" defaultColWidth="11.42578125" defaultRowHeight="12.75"/>
  <cols>
    <col min="1" max="1" width="6.7109375" style="11" customWidth="1"/>
    <col min="2" max="2" width="48" style="11" customWidth="1"/>
    <col min="3" max="12" width="11.42578125" style="11"/>
    <col min="13" max="13" width="11.42578125" style="46"/>
    <col min="14" max="16384" width="11.42578125" style="11"/>
  </cols>
  <sheetData>
    <row r="2" spans="1:14" ht="19.5" customHeight="1"/>
    <row r="3" spans="1:14" ht="19.5" customHeight="1"/>
    <row r="4" spans="1:14" ht="18.75" customHeight="1">
      <c r="A4" s="775" t="s">
        <v>298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</row>
    <row r="5" spans="1:14" ht="20.25" customHeight="1">
      <c r="A5" s="772" t="s">
        <v>105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</row>
    <row r="6" spans="1:14" ht="22.5" customHeight="1">
      <c r="A6" s="773"/>
      <c r="B6" s="13" t="s">
        <v>96</v>
      </c>
      <c r="C6" s="14">
        <v>2110202</v>
      </c>
      <c r="D6" s="14">
        <v>2152953</v>
      </c>
      <c r="E6" s="14">
        <v>2195676</v>
      </c>
      <c r="F6" s="14">
        <v>2238515</v>
      </c>
      <c r="G6" s="14">
        <v>2412310</v>
      </c>
      <c r="H6" s="14">
        <v>2470339</v>
      </c>
      <c r="I6" s="14">
        <v>2533976</v>
      </c>
      <c r="J6" s="14">
        <v>2598658</v>
      </c>
      <c r="K6" s="14">
        <v>2666869</v>
      </c>
      <c r="L6" s="14">
        <v>2736554</v>
      </c>
      <c r="M6" s="14">
        <v>2804844</v>
      </c>
    </row>
    <row r="7" spans="1:14">
      <c r="A7" s="773"/>
      <c r="B7" s="16" t="s">
        <v>97</v>
      </c>
      <c r="C7" s="16">
        <v>1020069</v>
      </c>
      <c r="D7" s="16">
        <v>1036555</v>
      </c>
      <c r="E7" s="16">
        <v>1061383</v>
      </c>
      <c r="F7" s="16">
        <v>1080272</v>
      </c>
      <c r="G7" s="16">
        <v>1154861</v>
      </c>
      <c r="H7" s="16">
        <v>1180197</v>
      </c>
      <c r="I7" s="16">
        <v>1227133</v>
      </c>
      <c r="J7" s="16">
        <v>1249728</v>
      </c>
      <c r="K7" s="16">
        <v>1300327</v>
      </c>
      <c r="L7" s="16">
        <v>1327456</v>
      </c>
      <c r="M7" s="16">
        <v>1367486</v>
      </c>
    </row>
    <row r="8" spans="1:14">
      <c r="A8" s="773"/>
      <c r="B8" s="16" t="s">
        <v>98</v>
      </c>
      <c r="C8" s="16">
        <v>1090133</v>
      </c>
      <c r="D8" s="16">
        <v>1116398</v>
      </c>
      <c r="E8" s="16">
        <v>1134293</v>
      </c>
      <c r="F8" s="16">
        <v>1158243</v>
      </c>
      <c r="G8" s="16">
        <v>1257449</v>
      </c>
      <c r="H8" s="16">
        <v>1290142</v>
      </c>
      <c r="I8" s="16">
        <v>1306843</v>
      </c>
      <c r="J8" s="16">
        <v>1348930</v>
      </c>
      <c r="K8" s="16">
        <v>1366542</v>
      </c>
      <c r="L8" s="16">
        <v>1409098</v>
      </c>
      <c r="M8" s="16">
        <v>1437358</v>
      </c>
    </row>
    <row r="9" spans="1:14" s="20" customFormat="1" ht="22.5" customHeight="1">
      <c r="A9" s="773"/>
      <c r="B9" s="17" t="s">
        <v>99</v>
      </c>
      <c r="C9" s="17">
        <v>1538110</v>
      </c>
      <c r="D9" s="17">
        <v>1572603</v>
      </c>
      <c r="E9" s="17">
        <v>1607578</v>
      </c>
      <c r="F9" s="17">
        <v>1642740</v>
      </c>
      <c r="G9" s="17">
        <v>1797656</v>
      </c>
      <c r="H9" s="17">
        <v>1834244</v>
      </c>
      <c r="I9" s="17">
        <v>1888521</v>
      </c>
      <c r="J9" s="17">
        <v>1944037</v>
      </c>
      <c r="K9" s="17">
        <v>2002666</v>
      </c>
      <c r="L9" s="17">
        <v>2063106</v>
      </c>
      <c r="M9" s="17">
        <v>2120808</v>
      </c>
      <c r="N9" s="11"/>
    </row>
    <row r="10" spans="1:14" s="19" customFormat="1">
      <c r="A10" s="773"/>
      <c r="B10" s="16" t="s">
        <v>97</v>
      </c>
      <c r="C10" s="16">
        <v>731908</v>
      </c>
      <c r="D10" s="16">
        <v>740972</v>
      </c>
      <c r="E10" s="16">
        <v>758256</v>
      </c>
      <c r="F10" s="16">
        <v>777357</v>
      </c>
      <c r="G10" s="16">
        <v>841686</v>
      </c>
      <c r="H10" s="16">
        <v>854168</v>
      </c>
      <c r="I10" s="16">
        <v>894468</v>
      </c>
      <c r="J10" s="16">
        <v>910571</v>
      </c>
      <c r="K10" s="16">
        <v>950822</v>
      </c>
      <c r="L10" s="16">
        <v>985302</v>
      </c>
      <c r="M10" s="16">
        <v>1017112</v>
      </c>
    </row>
    <row r="11" spans="1:14" s="19" customFormat="1">
      <c r="A11" s="773"/>
      <c r="B11" s="16" t="s">
        <v>98</v>
      </c>
      <c r="C11" s="16">
        <v>806202</v>
      </c>
      <c r="D11" s="16">
        <v>831631</v>
      </c>
      <c r="E11" s="16">
        <v>849322</v>
      </c>
      <c r="F11" s="16">
        <v>865383</v>
      </c>
      <c r="G11" s="16">
        <v>955970</v>
      </c>
      <c r="H11" s="16">
        <v>980076</v>
      </c>
      <c r="I11" s="16">
        <v>994053</v>
      </c>
      <c r="J11" s="16">
        <v>1033466</v>
      </c>
      <c r="K11" s="16">
        <v>1051844</v>
      </c>
      <c r="L11" s="16">
        <v>1077804</v>
      </c>
      <c r="M11" s="16">
        <v>1103696</v>
      </c>
    </row>
    <row r="12" spans="1:14" s="20" customFormat="1" ht="22.5" customHeight="1">
      <c r="A12" s="773"/>
      <c r="B12" s="17" t="s">
        <v>100</v>
      </c>
      <c r="C12" s="17">
        <v>962306</v>
      </c>
      <c r="D12" s="17">
        <v>1012296</v>
      </c>
      <c r="E12" s="17">
        <v>1034627</v>
      </c>
      <c r="F12" s="17">
        <v>1050987</v>
      </c>
      <c r="G12" s="17">
        <v>1136173</v>
      </c>
      <c r="H12" s="17">
        <v>1166718</v>
      </c>
      <c r="I12" s="17">
        <v>1210344</v>
      </c>
      <c r="J12" s="17">
        <v>1250883</v>
      </c>
      <c r="K12" s="17">
        <v>1290992</v>
      </c>
      <c r="L12" s="17">
        <v>1332703</v>
      </c>
      <c r="M12" s="17">
        <v>1362403</v>
      </c>
    </row>
    <row r="13" spans="1:14" s="19" customFormat="1">
      <c r="A13" s="773"/>
      <c r="B13" s="16" t="s">
        <v>97</v>
      </c>
      <c r="C13" s="16">
        <v>555976</v>
      </c>
      <c r="D13" s="16">
        <v>584871</v>
      </c>
      <c r="E13" s="16">
        <v>595635</v>
      </c>
      <c r="F13" s="16">
        <v>608836</v>
      </c>
      <c r="G13" s="16">
        <v>655174</v>
      </c>
      <c r="H13" s="16">
        <v>665514</v>
      </c>
      <c r="I13" s="16">
        <v>693938</v>
      </c>
      <c r="J13" s="16">
        <v>707096</v>
      </c>
      <c r="K13" s="16">
        <v>728172</v>
      </c>
      <c r="L13" s="16">
        <v>756153</v>
      </c>
      <c r="M13" s="16">
        <v>773203</v>
      </c>
    </row>
    <row r="14" spans="1:14" s="19" customFormat="1">
      <c r="A14" s="773"/>
      <c r="B14" s="16" t="s">
        <v>98</v>
      </c>
      <c r="C14" s="16">
        <v>406330</v>
      </c>
      <c r="D14" s="16">
        <v>427425</v>
      </c>
      <c r="E14" s="16">
        <v>438992</v>
      </c>
      <c r="F14" s="16">
        <v>442151</v>
      </c>
      <c r="G14" s="16">
        <v>480999</v>
      </c>
      <c r="H14" s="16">
        <v>501204</v>
      </c>
      <c r="I14" s="16">
        <v>516406</v>
      </c>
      <c r="J14" s="16">
        <v>543787</v>
      </c>
      <c r="K14" s="16">
        <v>562820</v>
      </c>
      <c r="L14" s="16">
        <v>576550</v>
      </c>
      <c r="M14" s="16">
        <v>589200</v>
      </c>
    </row>
    <row r="15" spans="1:14" s="20" customFormat="1" ht="22.5" customHeight="1">
      <c r="A15" s="773"/>
      <c r="B15" s="17" t="s">
        <v>101</v>
      </c>
      <c r="C15" s="17">
        <v>887396</v>
      </c>
      <c r="D15" s="17">
        <v>946701</v>
      </c>
      <c r="E15" s="17">
        <v>953271</v>
      </c>
      <c r="F15" s="17">
        <v>970065</v>
      </c>
      <c r="G15" s="17">
        <v>1075155</v>
      </c>
      <c r="H15" s="17">
        <v>1110963</v>
      </c>
      <c r="I15" s="17">
        <v>1153510</v>
      </c>
      <c r="J15" s="17">
        <v>1183011</v>
      </c>
      <c r="K15" s="17">
        <v>1216121</v>
      </c>
      <c r="L15" s="17">
        <v>1246879</v>
      </c>
      <c r="M15" s="17">
        <v>1268125</v>
      </c>
    </row>
    <row r="16" spans="1:14" s="19" customFormat="1" ht="15" customHeight="1">
      <c r="A16" s="773"/>
      <c r="B16" s="16" t="s">
        <v>97</v>
      </c>
      <c r="C16" s="16">
        <v>519893</v>
      </c>
      <c r="D16" s="16">
        <v>553246</v>
      </c>
      <c r="E16" s="16">
        <v>557894</v>
      </c>
      <c r="F16" s="16">
        <v>569174</v>
      </c>
      <c r="G16" s="16">
        <v>620331</v>
      </c>
      <c r="H16" s="16">
        <v>637458</v>
      </c>
      <c r="I16" s="16">
        <v>666633</v>
      </c>
      <c r="J16" s="16">
        <v>673961</v>
      </c>
      <c r="K16" s="16">
        <v>691147</v>
      </c>
      <c r="L16" s="16">
        <v>713340</v>
      </c>
      <c r="M16" s="16">
        <v>728506</v>
      </c>
    </row>
    <row r="17" spans="1:14" s="19" customFormat="1">
      <c r="A17" s="773"/>
      <c r="B17" s="16" t="s">
        <v>98</v>
      </c>
      <c r="C17" s="16">
        <v>367503</v>
      </c>
      <c r="D17" s="16">
        <v>393455</v>
      </c>
      <c r="E17" s="16">
        <v>395377</v>
      </c>
      <c r="F17" s="16">
        <v>400891</v>
      </c>
      <c r="G17" s="16">
        <v>454824</v>
      </c>
      <c r="H17" s="16">
        <v>473505</v>
      </c>
      <c r="I17" s="16">
        <v>486877</v>
      </c>
      <c r="J17" s="16">
        <v>509050</v>
      </c>
      <c r="K17" s="16">
        <v>524974</v>
      </c>
      <c r="L17" s="16">
        <v>533539</v>
      </c>
      <c r="M17" s="16">
        <v>539619</v>
      </c>
    </row>
    <row r="18" spans="1:14" s="20" customFormat="1" ht="22.5" customHeight="1">
      <c r="A18" s="773"/>
      <c r="B18" s="17" t="s">
        <v>102</v>
      </c>
      <c r="C18" s="17">
        <v>24463</v>
      </c>
      <c r="D18" s="17">
        <v>19800</v>
      </c>
      <c r="E18" s="17">
        <v>19786</v>
      </c>
      <c r="F18" s="17">
        <v>17679</v>
      </c>
      <c r="G18" s="17">
        <v>13982</v>
      </c>
      <c r="H18" s="17">
        <v>21658</v>
      </c>
      <c r="I18" s="17">
        <v>23591</v>
      </c>
      <c r="J18" s="17">
        <v>21419</v>
      </c>
      <c r="K18" s="17">
        <v>28391</v>
      </c>
      <c r="L18" s="17">
        <v>27635</v>
      </c>
      <c r="M18" s="17">
        <v>31718</v>
      </c>
    </row>
    <row r="19" spans="1:14" s="19" customFormat="1">
      <c r="A19" s="773"/>
      <c r="B19" s="16" t="s">
        <v>97</v>
      </c>
      <c r="C19" s="16">
        <v>14741</v>
      </c>
      <c r="D19" s="16">
        <v>11219</v>
      </c>
      <c r="E19" s="16">
        <v>11374</v>
      </c>
      <c r="F19" s="16">
        <v>10305</v>
      </c>
      <c r="G19" s="16">
        <v>7928</v>
      </c>
      <c r="H19" s="16">
        <v>11493</v>
      </c>
      <c r="I19" s="16">
        <v>14619</v>
      </c>
      <c r="J19" s="16">
        <v>14002</v>
      </c>
      <c r="K19" s="16">
        <v>17184</v>
      </c>
      <c r="L19" s="16">
        <v>15304</v>
      </c>
      <c r="M19" s="16">
        <v>16968</v>
      </c>
    </row>
    <row r="20" spans="1:14" s="19" customFormat="1">
      <c r="A20" s="773"/>
      <c r="B20" s="16" t="s">
        <v>98</v>
      </c>
      <c r="C20" s="16">
        <v>9722</v>
      </c>
      <c r="D20" s="16">
        <v>8581</v>
      </c>
      <c r="E20" s="16">
        <v>8412</v>
      </c>
      <c r="F20" s="16">
        <v>7374</v>
      </c>
      <c r="G20" s="16">
        <v>6054</v>
      </c>
      <c r="H20" s="16">
        <v>10165</v>
      </c>
      <c r="I20" s="16">
        <v>8972</v>
      </c>
      <c r="J20" s="16">
        <v>7417</v>
      </c>
      <c r="K20" s="16">
        <v>11207</v>
      </c>
      <c r="L20" s="16">
        <v>12331</v>
      </c>
      <c r="M20" s="16">
        <v>14750</v>
      </c>
    </row>
    <row r="21" spans="1:14" s="20" customFormat="1" ht="22.5" customHeight="1">
      <c r="A21" s="773"/>
      <c r="B21" s="17" t="s">
        <v>103</v>
      </c>
      <c r="C21" s="17">
        <v>74910</v>
      </c>
      <c r="D21" s="17">
        <v>65595</v>
      </c>
      <c r="E21" s="17">
        <v>81356</v>
      </c>
      <c r="F21" s="17">
        <v>80922</v>
      </c>
      <c r="G21" s="17">
        <v>61018</v>
      </c>
      <c r="H21" s="17">
        <v>55755</v>
      </c>
      <c r="I21" s="17">
        <v>56834</v>
      </c>
      <c r="J21" s="17">
        <v>67872</v>
      </c>
      <c r="K21" s="17">
        <v>74871</v>
      </c>
      <c r="L21" s="17">
        <v>85824</v>
      </c>
      <c r="M21" s="17">
        <v>94278</v>
      </c>
    </row>
    <row r="22" spans="1:14" s="19" customFormat="1">
      <c r="A22" s="773"/>
      <c r="B22" s="16" t="s">
        <v>97</v>
      </c>
      <c r="C22" s="16">
        <v>36083</v>
      </c>
      <c r="D22" s="16">
        <v>31625</v>
      </c>
      <c r="E22" s="16">
        <v>37741</v>
      </c>
      <c r="F22" s="16">
        <v>39662</v>
      </c>
      <c r="G22" s="16">
        <v>34843</v>
      </c>
      <c r="H22" s="16">
        <v>28056</v>
      </c>
      <c r="I22" s="16">
        <v>27305</v>
      </c>
      <c r="J22" s="16">
        <v>33135</v>
      </c>
      <c r="K22" s="16">
        <v>37025</v>
      </c>
      <c r="L22" s="16">
        <v>42813</v>
      </c>
      <c r="M22" s="16">
        <v>44697</v>
      </c>
    </row>
    <row r="23" spans="1:14" s="19" customFormat="1">
      <c r="A23" s="773"/>
      <c r="B23" s="16" t="s">
        <v>98</v>
      </c>
      <c r="C23" s="16">
        <v>38827</v>
      </c>
      <c r="D23" s="16">
        <v>33970</v>
      </c>
      <c r="E23" s="16">
        <v>43615</v>
      </c>
      <c r="F23" s="16">
        <v>41260</v>
      </c>
      <c r="G23" s="16">
        <v>26175</v>
      </c>
      <c r="H23" s="16">
        <v>27699</v>
      </c>
      <c r="I23" s="16">
        <v>29529</v>
      </c>
      <c r="J23" s="16">
        <v>34737</v>
      </c>
      <c r="K23" s="16">
        <v>37846</v>
      </c>
      <c r="L23" s="16">
        <v>43011</v>
      </c>
      <c r="M23" s="16">
        <v>49581</v>
      </c>
    </row>
    <row r="24" spans="1:14" s="20" customFormat="1" ht="22.5" customHeight="1">
      <c r="A24" s="773"/>
      <c r="B24" s="17" t="s">
        <v>104</v>
      </c>
      <c r="C24" s="17">
        <v>575804</v>
      </c>
      <c r="D24" s="17">
        <v>560307</v>
      </c>
      <c r="E24" s="17">
        <v>572951</v>
      </c>
      <c r="F24" s="17">
        <v>591753</v>
      </c>
      <c r="G24" s="17">
        <v>661483</v>
      </c>
      <c r="H24" s="17">
        <v>667526</v>
      </c>
      <c r="I24" s="17">
        <v>678177</v>
      </c>
      <c r="J24" s="21">
        <v>693154</v>
      </c>
      <c r="K24" s="17">
        <v>711674</v>
      </c>
      <c r="L24" s="17">
        <v>730403</v>
      </c>
      <c r="M24" s="17">
        <v>758405</v>
      </c>
      <c r="N24" s="19"/>
    </row>
    <row r="25" spans="1:14" s="19" customFormat="1">
      <c r="A25" s="773"/>
      <c r="B25" s="16" t="s">
        <v>97</v>
      </c>
      <c r="C25" s="16">
        <v>175932</v>
      </c>
      <c r="D25" s="16">
        <v>156101</v>
      </c>
      <c r="E25" s="16">
        <v>162621</v>
      </c>
      <c r="F25" s="16">
        <v>168521</v>
      </c>
      <c r="G25" s="16">
        <v>186512</v>
      </c>
      <c r="H25" s="16">
        <v>188654</v>
      </c>
      <c r="I25" s="16">
        <v>200530</v>
      </c>
      <c r="J25" s="23">
        <v>203475</v>
      </c>
      <c r="K25" s="16">
        <v>222650</v>
      </c>
      <c r="L25" s="16">
        <v>229149</v>
      </c>
      <c r="M25" s="16">
        <v>243909</v>
      </c>
    </row>
    <row r="26" spans="1:14" s="19" customFormat="1">
      <c r="A26" s="774"/>
      <c r="B26" s="24" t="s">
        <v>98</v>
      </c>
      <c r="C26" s="24">
        <v>399872</v>
      </c>
      <c r="D26" s="24">
        <v>404206</v>
      </c>
      <c r="E26" s="24">
        <v>410330</v>
      </c>
      <c r="F26" s="24">
        <v>423232</v>
      </c>
      <c r="G26" s="24">
        <v>474971</v>
      </c>
      <c r="H26" s="24">
        <v>478872</v>
      </c>
      <c r="I26" s="24">
        <v>477647</v>
      </c>
      <c r="J26" s="25">
        <v>489679</v>
      </c>
      <c r="K26" s="24">
        <v>489024</v>
      </c>
      <c r="L26" s="24">
        <v>501254</v>
      </c>
      <c r="M26" s="24">
        <v>514496</v>
      </c>
    </row>
    <row r="27" spans="1:14" ht="15">
      <c r="M27" s="657"/>
    </row>
  </sheetData>
  <mergeCells count="2">
    <mergeCell ref="A5:A26"/>
    <mergeCell ref="A4:M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N26"/>
  <sheetViews>
    <sheetView showGridLines="0" workbookViewId="0"/>
  </sheetViews>
  <sheetFormatPr baseColWidth="10" defaultColWidth="11.42578125" defaultRowHeight="12.75"/>
  <cols>
    <col min="1" max="1" width="6.7109375" style="11" customWidth="1"/>
    <col min="2" max="2" width="48" style="11" customWidth="1"/>
    <col min="3" max="12" width="11.42578125" style="11"/>
    <col min="13" max="13" width="11.42578125" style="46"/>
    <col min="14" max="16384" width="11.42578125" style="11"/>
  </cols>
  <sheetData>
    <row r="2" spans="1:14" ht="19.5" customHeight="1"/>
    <row r="3" spans="1:14" ht="19.5" customHeight="1"/>
    <row r="4" spans="1:14" ht="18.75" customHeight="1">
      <c r="A4" s="775" t="s">
        <v>298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</row>
    <row r="5" spans="1:14" ht="20.25" customHeight="1">
      <c r="A5" s="772" t="s">
        <v>106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</row>
    <row r="6" spans="1:14" ht="22.5" customHeight="1">
      <c r="A6" s="773"/>
      <c r="B6" s="13" t="s">
        <v>96</v>
      </c>
      <c r="C6" s="14">
        <v>1183037</v>
      </c>
      <c r="D6" s="14">
        <v>1194951</v>
      </c>
      <c r="E6" s="14">
        <v>1206567</v>
      </c>
      <c r="F6" s="14">
        <v>1217928</v>
      </c>
      <c r="G6" s="14">
        <v>1257430</v>
      </c>
      <c r="H6" s="14">
        <v>1269188</v>
      </c>
      <c r="I6" s="14">
        <v>1277836</v>
      </c>
      <c r="J6" s="14">
        <v>1287943</v>
      </c>
      <c r="K6" s="14">
        <v>1297119</v>
      </c>
      <c r="L6" s="14">
        <v>1299801</v>
      </c>
      <c r="M6" s="14">
        <v>1306103</v>
      </c>
    </row>
    <row r="7" spans="1:14">
      <c r="A7" s="773"/>
      <c r="B7" s="16" t="s">
        <v>97</v>
      </c>
      <c r="C7" s="16">
        <v>613394</v>
      </c>
      <c r="D7" s="16">
        <v>615576</v>
      </c>
      <c r="E7" s="16">
        <v>621836</v>
      </c>
      <c r="F7" s="16">
        <v>631218</v>
      </c>
      <c r="G7" s="16">
        <v>646716</v>
      </c>
      <c r="H7" s="16">
        <v>648300</v>
      </c>
      <c r="I7" s="16">
        <v>658039</v>
      </c>
      <c r="J7" s="16">
        <v>661023</v>
      </c>
      <c r="K7" s="16">
        <v>659965</v>
      </c>
      <c r="L7" s="16">
        <v>652841</v>
      </c>
      <c r="M7" s="16">
        <v>657751</v>
      </c>
    </row>
    <row r="8" spans="1:14">
      <c r="A8" s="773"/>
      <c r="B8" s="16" t="s">
        <v>98</v>
      </c>
      <c r="C8" s="16">
        <v>569643</v>
      </c>
      <c r="D8" s="16">
        <v>579375</v>
      </c>
      <c r="E8" s="16">
        <v>584731</v>
      </c>
      <c r="F8" s="16">
        <v>586710</v>
      </c>
      <c r="G8" s="16">
        <v>610714</v>
      </c>
      <c r="H8" s="16">
        <v>620888</v>
      </c>
      <c r="I8" s="16">
        <v>619797</v>
      </c>
      <c r="J8" s="16">
        <v>626920</v>
      </c>
      <c r="K8" s="16">
        <v>637154</v>
      </c>
      <c r="L8" s="16">
        <v>646960</v>
      </c>
      <c r="M8" s="16">
        <v>648352</v>
      </c>
    </row>
    <row r="9" spans="1:14" s="20" customFormat="1" ht="22.5" customHeight="1">
      <c r="A9" s="773"/>
      <c r="B9" s="17" t="s">
        <v>99</v>
      </c>
      <c r="C9" s="17">
        <v>771653</v>
      </c>
      <c r="D9" s="17">
        <v>784297</v>
      </c>
      <c r="E9" s="17">
        <v>796073</v>
      </c>
      <c r="F9" s="17">
        <v>807634</v>
      </c>
      <c r="G9" s="17">
        <v>805734</v>
      </c>
      <c r="H9" s="17">
        <v>825578</v>
      </c>
      <c r="I9" s="17">
        <v>831323</v>
      </c>
      <c r="J9" s="17">
        <v>838039</v>
      </c>
      <c r="K9" s="17">
        <v>843946</v>
      </c>
      <c r="L9" s="17">
        <v>846867</v>
      </c>
      <c r="M9" s="17">
        <v>852478</v>
      </c>
      <c r="N9" s="11"/>
    </row>
    <row r="10" spans="1:14" s="19" customFormat="1">
      <c r="A10" s="773"/>
      <c r="B10" s="16" t="s">
        <v>97</v>
      </c>
      <c r="C10" s="16">
        <v>401064</v>
      </c>
      <c r="D10" s="16">
        <v>405223</v>
      </c>
      <c r="E10" s="16">
        <v>411202</v>
      </c>
      <c r="F10" s="16">
        <v>416166</v>
      </c>
      <c r="G10" s="16">
        <v>411737</v>
      </c>
      <c r="H10" s="16">
        <v>419920</v>
      </c>
      <c r="I10" s="16">
        <v>425173</v>
      </c>
      <c r="J10" s="16">
        <v>426625</v>
      </c>
      <c r="K10" s="16">
        <v>428557</v>
      </c>
      <c r="L10" s="16">
        <v>422920</v>
      </c>
      <c r="M10" s="16">
        <v>425622</v>
      </c>
    </row>
    <row r="11" spans="1:14" s="19" customFormat="1">
      <c r="A11" s="773"/>
      <c r="B11" s="16" t="s">
        <v>98</v>
      </c>
      <c r="C11" s="16">
        <v>370589</v>
      </c>
      <c r="D11" s="16">
        <v>379074</v>
      </c>
      <c r="E11" s="16">
        <v>384871</v>
      </c>
      <c r="F11" s="16">
        <v>391468</v>
      </c>
      <c r="G11" s="16">
        <v>393997</v>
      </c>
      <c r="H11" s="16">
        <v>405658</v>
      </c>
      <c r="I11" s="16">
        <v>406150</v>
      </c>
      <c r="J11" s="16">
        <v>411414</v>
      </c>
      <c r="K11" s="16">
        <v>415389</v>
      </c>
      <c r="L11" s="16">
        <v>423947</v>
      </c>
      <c r="M11" s="16">
        <v>426856</v>
      </c>
    </row>
    <row r="12" spans="1:14" s="20" customFormat="1" ht="22.5" customHeight="1">
      <c r="A12" s="773"/>
      <c r="B12" s="17" t="s">
        <v>100</v>
      </c>
      <c r="C12" s="17">
        <v>487012</v>
      </c>
      <c r="D12" s="17">
        <v>493634</v>
      </c>
      <c r="E12" s="17">
        <v>507277</v>
      </c>
      <c r="F12" s="17">
        <v>506060</v>
      </c>
      <c r="G12" s="17">
        <v>474071</v>
      </c>
      <c r="H12" s="17">
        <v>518721</v>
      </c>
      <c r="I12" s="17">
        <v>533477</v>
      </c>
      <c r="J12" s="17">
        <v>530383</v>
      </c>
      <c r="K12" s="17">
        <v>535119</v>
      </c>
      <c r="L12" s="17">
        <v>540952</v>
      </c>
      <c r="M12" s="17">
        <v>540074</v>
      </c>
    </row>
    <row r="13" spans="1:14" s="19" customFormat="1">
      <c r="A13" s="773"/>
      <c r="B13" s="16" t="s">
        <v>97</v>
      </c>
      <c r="C13" s="16">
        <v>342090</v>
      </c>
      <c r="D13" s="16">
        <v>349729</v>
      </c>
      <c r="E13" s="16">
        <v>350571</v>
      </c>
      <c r="F13" s="16">
        <v>350750</v>
      </c>
      <c r="G13" s="16">
        <v>336953</v>
      </c>
      <c r="H13" s="16">
        <v>354439</v>
      </c>
      <c r="I13" s="16">
        <v>358070</v>
      </c>
      <c r="J13" s="16">
        <v>354041</v>
      </c>
      <c r="K13" s="16">
        <v>352604</v>
      </c>
      <c r="L13" s="16">
        <v>350829</v>
      </c>
      <c r="M13" s="16">
        <v>345976</v>
      </c>
    </row>
    <row r="14" spans="1:14" s="19" customFormat="1">
      <c r="A14" s="773"/>
      <c r="B14" s="16" t="s">
        <v>98</v>
      </c>
      <c r="C14" s="16">
        <v>144922</v>
      </c>
      <c r="D14" s="16">
        <v>143905</v>
      </c>
      <c r="E14" s="16">
        <v>156706</v>
      </c>
      <c r="F14" s="16">
        <v>155310</v>
      </c>
      <c r="G14" s="16">
        <v>137118</v>
      </c>
      <c r="H14" s="16">
        <v>164282</v>
      </c>
      <c r="I14" s="16">
        <v>175407</v>
      </c>
      <c r="J14" s="16">
        <v>176342</v>
      </c>
      <c r="K14" s="16">
        <v>182515</v>
      </c>
      <c r="L14" s="16">
        <v>190123</v>
      </c>
      <c r="M14" s="16">
        <v>194098</v>
      </c>
    </row>
    <row r="15" spans="1:14" s="20" customFormat="1" ht="22.5" customHeight="1">
      <c r="A15" s="773"/>
      <c r="B15" s="17" t="s">
        <v>101</v>
      </c>
      <c r="C15" s="17">
        <v>469577</v>
      </c>
      <c r="D15" s="17">
        <v>475220</v>
      </c>
      <c r="E15" s="17">
        <v>487530</v>
      </c>
      <c r="F15" s="17">
        <v>485527</v>
      </c>
      <c r="G15" s="17">
        <v>462927</v>
      </c>
      <c r="H15" s="17">
        <v>506208</v>
      </c>
      <c r="I15" s="17">
        <v>518842</v>
      </c>
      <c r="J15" s="17">
        <v>512350</v>
      </c>
      <c r="K15" s="17">
        <v>517730</v>
      </c>
      <c r="L15" s="17">
        <v>523832</v>
      </c>
      <c r="M15" s="17">
        <v>517724</v>
      </c>
    </row>
    <row r="16" spans="1:14" s="19" customFormat="1" ht="15" customHeight="1">
      <c r="A16" s="773"/>
      <c r="B16" s="16" t="s">
        <v>97</v>
      </c>
      <c r="C16" s="16">
        <v>333459</v>
      </c>
      <c r="D16" s="16">
        <v>340474</v>
      </c>
      <c r="E16" s="16">
        <v>339936</v>
      </c>
      <c r="F16" s="16">
        <v>339689</v>
      </c>
      <c r="G16" s="16">
        <v>330057</v>
      </c>
      <c r="H16" s="16">
        <v>347072</v>
      </c>
      <c r="I16" s="16">
        <v>350470</v>
      </c>
      <c r="J16" s="16">
        <v>344816</v>
      </c>
      <c r="K16" s="16">
        <v>343884</v>
      </c>
      <c r="L16" s="16">
        <v>341742</v>
      </c>
      <c r="M16" s="16">
        <v>334743</v>
      </c>
    </row>
    <row r="17" spans="1:14" s="19" customFormat="1">
      <c r="A17" s="773"/>
      <c r="B17" s="16" t="s">
        <v>98</v>
      </c>
      <c r="C17" s="16">
        <v>136118</v>
      </c>
      <c r="D17" s="16">
        <v>134746</v>
      </c>
      <c r="E17" s="16">
        <v>147594</v>
      </c>
      <c r="F17" s="16">
        <v>145838</v>
      </c>
      <c r="G17" s="16">
        <v>132870</v>
      </c>
      <c r="H17" s="16">
        <v>159136</v>
      </c>
      <c r="I17" s="16">
        <v>168372</v>
      </c>
      <c r="J17" s="16">
        <v>167534</v>
      </c>
      <c r="K17" s="16">
        <v>173846</v>
      </c>
      <c r="L17" s="16">
        <v>182090</v>
      </c>
      <c r="M17" s="16">
        <v>182981</v>
      </c>
    </row>
    <row r="18" spans="1:14" s="20" customFormat="1" ht="22.5" customHeight="1">
      <c r="A18" s="773"/>
      <c r="B18" s="17" t="s">
        <v>102</v>
      </c>
      <c r="C18" s="17">
        <v>14757</v>
      </c>
      <c r="D18" s="17">
        <v>15840</v>
      </c>
      <c r="E18" s="17">
        <v>12769</v>
      </c>
      <c r="F18" s="17">
        <v>11443</v>
      </c>
      <c r="G18" s="17">
        <v>9665</v>
      </c>
      <c r="H18" s="17">
        <v>16979</v>
      </c>
      <c r="I18" s="17">
        <v>18626</v>
      </c>
      <c r="J18" s="17">
        <v>13331</v>
      </c>
      <c r="K18" s="17">
        <v>14313</v>
      </c>
      <c r="L18" s="17">
        <v>13341</v>
      </c>
      <c r="M18" s="17">
        <v>12647</v>
      </c>
    </row>
    <row r="19" spans="1:14" s="19" customFormat="1">
      <c r="A19" s="773"/>
      <c r="B19" s="16" t="s">
        <v>97</v>
      </c>
      <c r="C19" s="16">
        <v>10932</v>
      </c>
      <c r="D19" s="16">
        <v>12513</v>
      </c>
      <c r="E19" s="16">
        <v>9675</v>
      </c>
      <c r="F19" s="16">
        <v>8868</v>
      </c>
      <c r="G19" s="16">
        <v>7903</v>
      </c>
      <c r="H19" s="16">
        <v>12237</v>
      </c>
      <c r="I19" s="16">
        <v>15100</v>
      </c>
      <c r="J19" s="16">
        <v>9677</v>
      </c>
      <c r="K19" s="16">
        <v>9508</v>
      </c>
      <c r="L19" s="16">
        <v>10079</v>
      </c>
      <c r="M19" s="16">
        <v>9694</v>
      </c>
    </row>
    <row r="20" spans="1:14" s="19" customFormat="1">
      <c r="A20" s="773"/>
      <c r="B20" s="16" t="s">
        <v>98</v>
      </c>
      <c r="C20" s="16">
        <v>3825</v>
      </c>
      <c r="D20" s="16">
        <v>3327</v>
      </c>
      <c r="E20" s="16">
        <v>3094</v>
      </c>
      <c r="F20" s="16">
        <v>2575</v>
      </c>
      <c r="G20" s="16">
        <v>1762</v>
      </c>
      <c r="H20" s="16">
        <v>4742</v>
      </c>
      <c r="I20" s="16">
        <v>3526</v>
      </c>
      <c r="J20" s="16">
        <v>3654</v>
      </c>
      <c r="K20" s="16">
        <v>4805</v>
      </c>
      <c r="L20" s="16">
        <v>3262</v>
      </c>
      <c r="M20" s="16">
        <v>2953</v>
      </c>
    </row>
    <row r="21" spans="1:14" s="20" customFormat="1" ht="22.5" customHeight="1">
      <c r="A21" s="773"/>
      <c r="B21" s="17" t="s">
        <v>103</v>
      </c>
      <c r="C21" s="17">
        <v>17435</v>
      </c>
      <c r="D21" s="17">
        <v>18414</v>
      </c>
      <c r="E21" s="17">
        <v>19747</v>
      </c>
      <c r="F21" s="17">
        <v>20533</v>
      </c>
      <c r="G21" s="17">
        <v>11144</v>
      </c>
      <c r="H21" s="17">
        <v>12513</v>
      </c>
      <c r="I21" s="17">
        <v>14635</v>
      </c>
      <c r="J21" s="17">
        <v>18033</v>
      </c>
      <c r="K21" s="17">
        <v>17389</v>
      </c>
      <c r="L21" s="17">
        <v>17120</v>
      </c>
      <c r="M21" s="17">
        <v>22350</v>
      </c>
    </row>
    <row r="22" spans="1:14" s="19" customFormat="1">
      <c r="A22" s="773"/>
      <c r="B22" s="16" t="s">
        <v>97</v>
      </c>
      <c r="C22" s="16">
        <v>8631</v>
      </c>
      <c r="D22" s="16">
        <v>9255</v>
      </c>
      <c r="E22" s="16">
        <v>10635</v>
      </c>
      <c r="F22" s="16">
        <v>11061</v>
      </c>
      <c r="G22" s="16">
        <v>6896</v>
      </c>
      <c r="H22" s="16">
        <v>7367</v>
      </c>
      <c r="I22" s="16">
        <v>7600</v>
      </c>
      <c r="J22" s="16">
        <v>9225</v>
      </c>
      <c r="K22" s="16">
        <v>8720</v>
      </c>
      <c r="L22" s="16">
        <v>9087</v>
      </c>
      <c r="M22" s="16">
        <v>11233</v>
      </c>
    </row>
    <row r="23" spans="1:14" s="19" customFormat="1">
      <c r="A23" s="773"/>
      <c r="B23" s="16" t="s">
        <v>98</v>
      </c>
      <c r="C23" s="16">
        <v>8804</v>
      </c>
      <c r="D23" s="16">
        <v>9159</v>
      </c>
      <c r="E23" s="16">
        <v>9112</v>
      </c>
      <c r="F23" s="16">
        <v>9472</v>
      </c>
      <c r="G23" s="16">
        <v>4248</v>
      </c>
      <c r="H23" s="16">
        <v>5146</v>
      </c>
      <c r="I23" s="16">
        <v>7035</v>
      </c>
      <c r="J23" s="16">
        <v>8808</v>
      </c>
      <c r="K23" s="16">
        <v>8669</v>
      </c>
      <c r="L23" s="16">
        <v>8033</v>
      </c>
      <c r="M23" s="16">
        <v>11117</v>
      </c>
    </row>
    <row r="24" spans="1:14" s="20" customFormat="1" ht="22.5" customHeight="1">
      <c r="A24" s="773"/>
      <c r="B24" s="17" t="s">
        <v>104</v>
      </c>
      <c r="C24" s="17">
        <v>284641</v>
      </c>
      <c r="D24" s="17">
        <v>290663</v>
      </c>
      <c r="E24" s="17">
        <v>288796</v>
      </c>
      <c r="F24" s="17">
        <v>301574</v>
      </c>
      <c r="G24" s="17">
        <v>331663</v>
      </c>
      <c r="H24" s="17">
        <v>306857</v>
      </c>
      <c r="I24" s="17">
        <v>297846</v>
      </c>
      <c r="J24" s="21">
        <v>307656</v>
      </c>
      <c r="K24" s="17">
        <v>308827</v>
      </c>
      <c r="L24" s="17">
        <v>305915</v>
      </c>
      <c r="M24" s="17">
        <v>312404</v>
      </c>
      <c r="N24" s="19"/>
    </row>
    <row r="25" spans="1:14" s="19" customFormat="1">
      <c r="A25" s="773"/>
      <c r="B25" s="16" t="s">
        <v>97</v>
      </c>
      <c r="C25" s="16">
        <v>58974</v>
      </c>
      <c r="D25" s="16">
        <v>55494</v>
      </c>
      <c r="E25" s="16">
        <v>60631</v>
      </c>
      <c r="F25" s="16">
        <v>65416</v>
      </c>
      <c r="G25" s="16">
        <v>74784</v>
      </c>
      <c r="H25" s="16">
        <v>65481</v>
      </c>
      <c r="I25" s="16">
        <v>67103</v>
      </c>
      <c r="J25" s="23">
        <v>72584</v>
      </c>
      <c r="K25" s="16">
        <v>75953</v>
      </c>
      <c r="L25" s="16">
        <v>72091</v>
      </c>
      <c r="M25" s="16">
        <v>79646</v>
      </c>
    </row>
    <row r="26" spans="1:14" s="19" customFormat="1">
      <c r="A26" s="774"/>
      <c r="B26" s="24" t="s">
        <v>98</v>
      </c>
      <c r="C26" s="24">
        <v>225667</v>
      </c>
      <c r="D26" s="24">
        <v>235169</v>
      </c>
      <c r="E26" s="24">
        <v>228165</v>
      </c>
      <c r="F26" s="24">
        <v>236158</v>
      </c>
      <c r="G26" s="24">
        <v>256879</v>
      </c>
      <c r="H26" s="24">
        <v>241376</v>
      </c>
      <c r="I26" s="24">
        <v>230743</v>
      </c>
      <c r="J26" s="25">
        <v>235072</v>
      </c>
      <c r="K26" s="24">
        <v>232874</v>
      </c>
      <c r="L26" s="24">
        <v>233824</v>
      </c>
      <c r="M26" s="24">
        <v>232758</v>
      </c>
    </row>
  </sheetData>
  <mergeCells count="2">
    <mergeCell ref="A5:A26"/>
    <mergeCell ref="A4:M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M55"/>
  <sheetViews>
    <sheetView showGridLines="0" workbookViewId="0">
      <selection activeCell="N5" sqref="N5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2" width="11.42578125" style="11"/>
    <col min="13" max="13" width="11.42578125" style="46"/>
    <col min="14" max="16384" width="11.42578125" style="11"/>
  </cols>
  <sheetData>
    <row r="2" spans="1:13" ht="27" customHeight="1"/>
    <row r="3" spans="1:13" ht="19.5" customHeight="1"/>
    <row r="4" spans="1:13" ht="19.5" customHeight="1"/>
    <row r="5" spans="1:13" ht="18.75" customHeight="1">
      <c r="A5" s="775" t="s">
        <v>295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</row>
    <row r="6" spans="1:13" ht="24" customHeight="1">
      <c r="A6" s="772" t="s">
        <v>94</v>
      </c>
      <c r="B6" s="26" t="s">
        <v>107</v>
      </c>
      <c r="C6" s="26">
        <v>2007</v>
      </c>
      <c r="D6" s="26">
        <v>2008</v>
      </c>
      <c r="E6" s="26">
        <v>2009</v>
      </c>
      <c r="F6" s="26">
        <v>2010</v>
      </c>
      <c r="G6" s="26">
        <v>2011</v>
      </c>
      <c r="H6" s="26">
        <v>2012</v>
      </c>
      <c r="I6" s="26">
        <v>2013</v>
      </c>
      <c r="J6" s="26">
        <v>2014</v>
      </c>
      <c r="K6" s="26">
        <v>2015</v>
      </c>
      <c r="L6" s="648">
        <v>2016</v>
      </c>
      <c r="M6" s="648">
        <v>2017</v>
      </c>
    </row>
    <row r="7" spans="1:13" ht="22.5" customHeight="1">
      <c r="A7" s="773"/>
      <c r="B7" s="17" t="s">
        <v>99</v>
      </c>
      <c r="C7" s="27">
        <v>70.136513019553092</v>
      </c>
      <c r="D7" s="27">
        <v>70.399270707881712</v>
      </c>
      <c r="E7" s="27">
        <v>70.64901007952696</v>
      </c>
      <c r="F7" s="27">
        <v>70.892938202655159</v>
      </c>
      <c r="G7" s="27">
        <v>70.942083090355183</v>
      </c>
      <c r="H7" s="27">
        <v>71.127230796836074</v>
      </c>
      <c r="I7" s="27">
        <v>71.353046792444118</v>
      </c>
      <c r="J7" s="27">
        <v>71.581209390930539</v>
      </c>
      <c r="K7" s="27">
        <v>71.811821831953068</v>
      </c>
      <c r="L7" s="27">
        <f>+'C1A1'!L9/'C1A1'!L6*100</f>
        <v>72.094079931026883</v>
      </c>
      <c r="M7" s="27">
        <f>+'C1A1'!M9/'C1A1'!M6*100</f>
        <v>72.32606015110386</v>
      </c>
    </row>
    <row r="8" spans="1:13">
      <c r="A8" s="773"/>
      <c r="B8" s="16" t="s">
        <v>97</v>
      </c>
      <c r="C8" s="28">
        <v>69.360126308340014</v>
      </c>
      <c r="D8" s="28">
        <v>69.376762496436413</v>
      </c>
      <c r="E8" s="28">
        <v>69.477471440139411</v>
      </c>
      <c r="F8" s="28">
        <v>69.735902634546505</v>
      </c>
      <c r="G8" s="28">
        <v>69.573656857297806</v>
      </c>
      <c r="H8" s="28">
        <v>69.679523674362059</v>
      </c>
      <c r="I8" s="28">
        <v>70.001092738487529</v>
      </c>
      <c r="J8" s="28">
        <v>69.982745004451132</v>
      </c>
      <c r="K8" s="28">
        <v>70.365996494399823</v>
      </c>
      <c r="L8" s="649">
        <f>+'C1A1'!L10/'C1A1'!L7*100</f>
        <v>71.111656483850652</v>
      </c>
      <c r="M8" s="649">
        <f>+'C1A1'!M10/'C1A1'!M7*100</f>
        <v>71.23778599739191</v>
      </c>
    </row>
    <row r="9" spans="1:13">
      <c r="A9" s="773"/>
      <c r="B9" s="16" t="s">
        <v>98</v>
      </c>
      <c r="C9" s="28">
        <v>70.90059140510526</v>
      </c>
      <c r="D9" s="28">
        <v>71.395463897585358</v>
      </c>
      <c r="E9" s="28">
        <v>71.796147116037929</v>
      </c>
      <c r="F9" s="28">
        <v>72.027785275591953</v>
      </c>
      <c r="G9" s="28">
        <v>72.261735191201197</v>
      </c>
      <c r="H9" s="28">
        <v>72.512414771092025</v>
      </c>
      <c r="I9" s="28">
        <v>72.675902088610229</v>
      </c>
      <c r="J9" s="28">
        <v>73.127008629197562</v>
      </c>
      <c r="K9" s="28">
        <v>73.226327746324799</v>
      </c>
      <c r="L9" s="649">
        <f>+'C1A1'!L11/'C1A1'!L8*100</f>
        <v>73.040303337746309</v>
      </c>
      <c r="M9" s="649">
        <f>+'C1A1'!M11/'C1A1'!M8*100</f>
        <v>73.382780923522446</v>
      </c>
    </row>
    <row r="10" spans="1:13" ht="22.5" customHeight="1">
      <c r="A10" s="773"/>
      <c r="B10" s="17" t="s">
        <v>100</v>
      </c>
      <c r="C10" s="29">
        <v>62.747476689166817</v>
      </c>
      <c r="D10" s="29">
        <v>63.894522465951042</v>
      </c>
      <c r="E10" s="29">
        <v>64.148414224860431</v>
      </c>
      <c r="F10" s="29">
        <v>63.543238705601681</v>
      </c>
      <c r="G10" s="29">
        <v>61.85181628568904</v>
      </c>
      <c r="H10" s="29">
        <v>63.366608742991069</v>
      </c>
      <c r="I10" s="29">
        <v>64.114743345574226</v>
      </c>
      <c r="J10" s="29">
        <v>64.026503948849708</v>
      </c>
      <c r="K10" s="29">
        <v>64.150330287373208</v>
      </c>
      <c r="L10" s="29">
        <f>+'C1A1'!L12/'C1A1'!L9*100</f>
        <v>64.387367168011522</v>
      </c>
      <c r="M10" s="29">
        <f>+'C1A1'!M12/'C1A1'!M9*100</f>
        <v>63.985671072342186</v>
      </c>
    </row>
    <row r="11" spans="1:13">
      <c r="A11" s="773"/>
      <c r="B11" s="16" t="s">
        <v>97</v>
      </c>
      <c r="C11" s="28">
        <v>79.266389637166668</v>
      </c>
      <c r="D11" s="28">
        <v>81.539354123861997</v>
      </c>
      <c r="E11" s="28">
        <v>80.909788979168127</v>
      </c>
      <c r="F11" s="28">
        <v>80.399456064106005</v>
      </c>
      <c r="G11" s="28">
        <v>79.1534063121548</v>
      </c>
      <c r="H11" s="28">
        <v>80.053575577197179</v>
      </c>
      <c r="I11" s="28">
        <v>79.719256979739185</v>
      </c>
      <c r="J11" s="28">
        <v>79.355382457022003</v>
      </c>
      <c r="K11" s="28">
        <v>78.352360011280439</v>
      </c>
      <c r="L11" s="650">
        <f>+'C1A1'!L13/'C1A1'!L10*100</f>
        <v>78.608486446029104</v>
      </c>
      <c r="M11" s="650">
        <f>+'C1A1'!M13/'C1A1'!M10*100</f>
        <v>77.573482014009514</v>
      </c>
    </row>
    <row r="12" spans="1:13">
      <c r="A12" s="773"/>
      <c r="B12" s="16" t="s">
        <v>98</v>
      </c>
      <c r="C12" s="28">
        <v>46.843662128619265</v>
      </c>
      <c r="D12" s="28">
        <v>47.189860453207018</v>
      </c>
      <c r="E12" s="28">
        <v>48.266194995434262</v>
      </c>
      <c r="F12" s="28">
        <v>47.536342812314267</v>
      </c>
      <c r="G12" s="28">
        <v>45.787563696001463</v>
      </c>
      <c r="H12" s="28">
        <v>48.024079657423428</v>
      </c>
      <c r="I12" s="28">
        <v>49.408050118447107</v>
      </c>
      <c r="J12" s="28">
        <v>49.840055921599024</v>
      </c>
      <c r="K12" s="28">
        <v>50.798680236881253</v>
      </c>
      <c r="L12" s="650">
        <f>+'C1A1'!L14/'C1A1'!L11*100</f>
        <v>51.05193870355339</v>
      </c>
      <c r="M12" s="650">
        <f>+'C1A1'!M14/'C1A1'!M11*100</f>
        <v>51.17748367909094</v>
      </c>
    </row>
    <row r="13" spans="1:13" ht="22.5" customHeight="1">
      <c r="A13" s="773"/>
      <c r="B13" s="17" t="s">
        <v>101</v>
      </c>
      <c r="C13" s="29">
        <v>58.749447454132742</v>
      </c>
      <c r="D13" s="29">
        <v>60.330137044422763</v>
      </c>
      <c r="E13" s="29">
        <v>59.942187946586259</v>
      </c>
      <c r="F13" s="29">
        <v>59.402850340397016</v>
      </c>
      <c r="G13" s="29">
        <v>59.079968809897863</v>
      </c>
      <c r="H13" s="29">
        <v>60.799970825115366</v>
      </c>
      <c r="I13" s="29">
        <v>61.48705587526343</v>
      </c>
      <c r="J13" s="29">
        <v>60.938701890243117</v>
      </c>
      <c r="K13" s="29">
        <v>60.909284440591129</v>
      </c>
      <c r="L13" s="29">
        <f>+'C1A1'!L15/'C1A1'!L9*100</f>
        <v>60.849739842946995</v>
      </c>
      <c r="M13" s="29">
        <f>+'C1A1'!M15/'C1A1'!M9*100</f>
        <v>60.063142260784872</v>
      </c>
    </row>
    <row r="14" spans="1:13">
      <c r="A14" s="773"/>
      <c r="B14" s="16" t="s">
        <v>97</v>
      </c>
      <c r="C14" s="28">
        <v>75.319778423473835</v>
      </c>
      <c r="D14" s="28">
        <v>77.972770776351325</v>
      </c>
      <c r="E14" s="28">
        <v>76.773171845418986</v>
      </c>
      <c r="F14" s="28">
        <v>76.149600803671149</v>
      </c>
      <c r="G14" s="28">
        <v>75.823405187235267</v>
      </c>
      <c r="H14" s="28">
        <v>77.273312361469536</v>
      </c>
      <c r="I14" s="28">
        <v>77.074219427859546</v>
      </c>
      <c r="J14" s="28">
        <v>76.18755963972373</v>
      </c>
      <c r="K14" s="28">
        <v>75.036012582473717</v>
      </c>
      <c r="L14" s="650">
        <f>+'C1A1'!L16/'C1A1'!L10*100</f>
        <v>74.922987994790589</v>
      </c>
      <c r="M14" s="650">
        <f>+'C1A1'!M16/'C1A1'!M10*100</f>
        <v>73.696814520209543</v>
      </c>
    </row>
    <row r="15" spans="1:13">
      <c r="A15" s="773"/>
      <c r="B15" s="16" t="s">
        <v>98</v>
      </c>
      <c r="C15" s="28">
        <v>42.796129474137715</v>
      </c>
      <c r="D15" s="28">
        <v>43.627555845561055</v>
      </c>
      <c r="E15" s="28">
        <v>43.994010661217494</v>
      </c>
      <c r="F15" s="28">
        <v>43.499905716747648</v>
      </c>
      <c r="G15" s="28">
        <v>43.533953052185723</v>
      </c>
      <c r="H15" s="28">
        <v>45.653855646177405</v>
      </c>
      <c r="I15" s="28">
        <v>46.796714476400922</v>
      </c>
      <c r="J15" s="28">
        <v>46.826310835501914</v>
      </c>
      <c r="K15" s="28">
        <v>47.628427114166598</v>
      </c>
      <c r="L15" s="650">
        <f>+'C1A1'!L17/'C1A1'!L11*100</f>
        <v>47.652973096072522</v>
      </c>
      <c r="M15" s="650">
        <f>+'C1A1'!M17/'C1A1'!M11*100</f>
        <v>47.211724920159526</v>
      </c>
    </row>
    <row r="16" spans="1:13" ht="22.5" customHeight="1">
      <c r="A16" s="773"/>
      <c r="B16" s="17" t="s">
        <v>102</v>
      </c>
      <c r="C16" s="29">
        <v>2.8902564752577979</v>
      </c>
      <c r="D16" s="29">
        <v>2.5064683621663932</v>
      </c>
      <c r="E16" s="29">
        <v>2.2595070380989464</v>
      </c>
      <c r="F16" s="29">
        <v>2.0006979977905894</v>
      </c>
      <c r="G16" s="29">
        <v>1.5374342850381189</v>
      </c>
      <c r="H16" s="29">
        <v>2.3891722025685596</v>
      </c>
      <c r="I16" s="29">
        <v>2.5244087369166301</v>
      </c>
      <c r="J16" s="29">
        <v>2.0497109465181751</v>
      </c>
      <c r="K16" s="29">
        <v>2.4629567361901339</v>
      </c>
      <c r="L16" s="29">
        <f>+'C1A1'!L18/'C1A1'!L15*100</f>
        <v>2.3140986869116418</v>
      </c>
      <c r="M16" s="29">
        <f>+'C1A1'!M18/'C1A1'!M15*100</f>
        <v>2.4842525879847623</v>
      </c>
    </row>
    <row r="17" spans="1:13">
      <c r="A17" s="773"/>
      <c r="B17" s="16" t="s">
        <v>97</v>
      </c>
      <c r="C17" s="28">
        <v>3.0084888768058198</v>
      </c>
      <c r="D17" s="28">
        <v>2.6554178042339882</v>
      </c>
      <c r="E17" s="28">
        <v>2.3444304601093746</v>
      </c>
      <c r="F17" s="28">
        <v>2.1095588664078084</v>
      </c>
      <c r="G17" s="28">
        <v>1.6657407290496091</v>
      </c>
      <c r="H17" s="28">
        <v>2.4102871420881029</v>
      </c>
      <c r="I17" s="28">
        <v>2.9219262945837343</v>
      </c>
      <c r="J17" s="28">
        <v>2.324257418453695</v>
      </c>
      <c r="K17" s="28">
        <v>2.5788599568515336</v>
      </c>
      <c r="L17" s="650">
        <f>+'C1A1'!L19/'C1A1'!L16*100</f>
        <v>2.4057845740899761</v>
      </c>
      <c r="M17" s="650">
        <f>+'C1A1'!M19/'C1A1'!M16*100</f>
        <v>2.5075969975048178</v>
      </c>
    </row>
    <row r="18" spans="1:13">
      <c r="A18" s="773"/>
      <c r="B18" s="16" t="s">
        <v>98</v>
      </c>
      <c r="C18" s="28">
        <v>2.6899196022405736</v>
      </c>
      <c r="D18" s="28">
        <v>2.2544448041559937</v>
      </c>
      <c r="E18" s="28">
        <v>2.1190818662506836</v>
      </c>
      <c r="F18" s="28">
        <v>1.8197315306120583</v>
      </c>
      <c r="G18" s="28">
        <v>1.329943814297917</v>
      </c>
      <c r="H18" s="28">
        <v>2.3563126638962699</v>
      </c>
      <c r="I18" s="28">
        <v>1.9073665125776615</v>
      </c>
      <c r="J18" s="28">
        <v>1.6363082780556444</v>
      </c>
      <c r="K18" s="28">
        <v>2.2912910334563978</v>
      </c>
      <c r="L18" s="650">
        <f>+'C1A1'!L20/'C1A1'!L17*100</f>
        <v>2.1789223186874764</v>
      </c>
      <c r="M18" s="650">
        <f>+'C1A1'!M20/'C1A1'!M17*100</f>
        <v>2.4499031275947969</v>
      </c>
    </row>
    <row r="19" spans="1:13" ht="22.5" customHeight="1">
      <c r="A19" s="773"/>
      <c r="B19" s="17" t="s">
        <v>103</v>
      </c>
      <c r="C19" s="29">
        <v>6.3716175470117671</v>
      </c>
      <c r="D19" s="29">
        <v>5.5785461475632996</v>
      </c>
      <c r="E19" s="29">
        <v>6.5570230053232885</v>
      </c>
      <c r="F19" s="29">
        <v>6.5158598295362955</v>
      </c>
      <c r="G19" s="29">
        <v>4.4814326276017793</v>
      </c>
      <c r="H19" s="29">
        <v>4.0504580705679647</v>
      </c>
      <c r="I19" s="29">
        <v>4.0984137706794446</v>
      </c>
      <c r="J19" s="29">
        <v>4.8226935224722194</v>
      </c>
      <c r="K19" s="29">
        <v>5.0522668118203118</v>
      </c>
      <c r="L19" s="29">
        <f>+'C1A1'!L21/'C1A1'!L12*100</f>
        <v>5.4942879025220757</v>
      </c>
      <c r="M19" s="29">
        <f>+'C1A1'!M21/'C1A1'!M12*100</f>
        <v>6.1303237831521749</v>
      </c>
    </row>
    <row r="20" spans="1:13">
      <c r="A20" s="773"/>
      <c r="B20" s="16" t="s">
        <v>97</v>
      </c>
      <c r="C20" s="28">
        <v>4.9789213710350912</v>
      </c>
      <c r="D20" s="28">
        <v>4.3740637705970471</v>
      </c>
      <c r="E20" s="28">
        <v>5.112628751033073</v>
      </c>
      <c r="F20" s="28">
        <v>5.2859253886571915</v>
      </c>
      <c r="G20" s="28">
        <v>4.2070218832871191</v>
      </c>
      <c r="H20" s="28">
        <v>3.4730031677930255</v>
      </c>
      <c r="I20" s="28">
        <v>3.3179405479806237</v>
      </c>
      <c r="J20" s="28">
        <v>3.9919444897312979</v>
      </c>
      <c r="K20" s="28">
        <v>4.2326069416789416</v>
      </c>
      <c r="L20" s="28">
        <f>+'C1A1'!L22/'C1A1'!L13*100</f>
        <v>4.6884231179910785</v>
      </c>
      <c r="M20" s="28">
        <f>+'C1A1'!M22/'C1A1'!M13*100</f>
        <v>4.9974132824150557</v>
      </c>
    </row>
    <row r="21" spans="1:13">
      <c r="A21" s="773"/>
      <c r="B21" s="16" t="s">
        <v>98</v>
      </c>
      <c r="C21" s="28">
        <v>8.6405128688875514</v>
      </c>
      <c r="D21" s="28">
        <v>7.5488771813137765</v>
      </c>
      <c r="E21" s="28">
        <v>8.8512971337825537</v>
      </c>
      <c r="F21" s="28">
        <v>8.4912655386711435</v>
      </c>
      <c r="G21" s="28">
        <v>4.9218837210431037</v>
      </c>
      <c r="H21" s="28">
        <v>4.9354907541255564</v>
      </c>
      <c r="I21" s="28">
        <v>5.2852432666052822</v>
      </c>
      <c r="J21" s="28">
        <v>6.0468332757047696</v>
      </c>
      <c r="K21" s="28">
        <v>6.2408178872587499</v>
      </c>
      <c r="L21" s="28">
        <f>+'C1A1'!L23/'C1A1'!L14*100</f>
        <v>6.6578580437813768</v>
      </c>
      <c r="M21" s="28">
        <f>+'C1A1'!M23/'C1A1'!M14*100</f>
        <v>7.7490303817959445</v>
      </c>
    </row>
    <row r="22" spans="1:13" ht="22.5" customHeight="1">
      <c r="A22" s="773"/>
      <c r="B22" s="17" t="s">
        <v>104</v>
      </c>
      <c r="C22" s="29">
        <v>37.25252331083319</v>
      </c>
      <c r="D22" s="29">
        <v>36.105477534048966</v>
      </c>
      <c r="E22" s="29">
        <v>35.851585775139569</v>
      </c>
      <c r="F22" s="29">
        <v>36.456761294398326</v>
      </c>
      <c r="G22" s="29">
        <v>38.14818371431096</v>
      </c>
      <c r="H22" s="29">
        <v>36.633391257008931</v>
      </c>
      <c r="I22" s="29">
        <v>35.885256654425767</v>
      </c>
      <c r="J22" s="29">
        <v>35.973496051150292</v>
      </c>
      <c r="K22" s="29">
        <v>35.849669712626799</v>
      </c>
      <c r="L22" s="29">
        <f>+'C1A1'!L24/'C1A1'!L9*100</f>
        <v>35.612632831988478</v>
      </c>
      <c r="M22" s="29">
        <f>+'C1A1'!M24/'C1A1'!M9*100</f>
        <v>36.014328927657822</v>
      </c>
    </row>
    <row r="23" spans="1:13">
      <c r="A23" s="773"/>
      <c r="B23" s="16" t="s">
        <v>97</v>
      </c>
      <c r="C23" s="28">
        <v>20.733610362833328</v>
      </c>
      <c r="D23" s="28">
        <v>18.460645876138003</v>
      </c>
      <c r="E23" s="28">
        <v>19.090211020831873</v>
      </c>
      <c r="F23" s="28">
        <v>19.600543935893988</v>
      </c>
      <c r="G23" s="28">
        <v>20.846593687845207</v>
      </c>
      <c r="H23" s="28">
        <v>19.946424422802821</v>
      </c>
      <c r="I23" s="28">
        <v>20.280743020260815</v>
      </c>
      <c r="J23" s="28">
        <v>20.64461754297799</v>
      </c>
      <c r="K23" s="28">
        <v>21.647639988719561</v>
      </c>
      <c r="L23" s="28">
        <f>+'C1A1'!L25/'C1A1'!L10*100</f>
        <v>21.391513553970896</v>
      </c>
      <c r="M23" s="28">
        <f>+'C1A1'!M25/'C1A1'!M10*100</f>
        <v>22.426517985990486</v>
      </c>
    </row>
    <row r="24" spans="1:13">
      <c r="A24" s="774"/>
      <c r="B24" s="24" t="s">
        <v>98</v>
      </c>
      <c r="C24" s="30">
        <v>53.156337871380735</v>
      </c>
      <c r="D24" s="30">
        <v>52.810139546792989</v>
      </c>
      <c r="E24" s="30">
        <v>51.733805004565738</v>
      </c>
      <c r="F24" s="30">
        <v>52.463657187685733</v>
      </c>
      <c r="G24" s="30">
        <v>54.212436303998544</v>
      </c>
      <c r="H24" s="30">
        <v>51.975920342576565</v>
      </c>
      <c r="I24" s="30">
        <v>50.591949881552893</v>
      </c>
      <c r="J24" s="30">
        <v>50.159944078400976</v>
      </c>
      <c r="K24" s="30">
        <v>49.20131976311874</v>
      </c>
      <c r="L24" s="651">
        <f>+'C1A1'!L26/'C1A1'!L11*100</f>
        <v>48.948061296446618</v>
      </c>
      <c r="M24" s="651">
        <f>+'C1A1'!M26/'C1A1'!M11*100</f>
        <v>48.82251632090906</v>
      </c>
    </row>
    <row r="25" spans="1:13" ht="15">
      <c r="M25" s="562"/>
    </row>
    <row r="26" spans="1:13" ht="15">
      <c r="M26" s="563"/>
    </row>
    <row r="27" spans="1:13" ht="15">
      <c r="M27" s="563"/>
    </row>
    <row r="28" spans="1:13" ht="15">
      <c r="M28" s="562"/>
    </row>
    <row r="29" spans="1:13" ht="15">
      <c r="M29" s="563"/>
    </row>
    <row r="30" spans="1:13" ht="15">
      <c r="M30" s="563"/>
    </row>
    <row r="31" spans="1:13" ht="15">
      <c r="M31" s="562"/>
    </row>
    <row r="32" spans="1:13" ht="15">
      <c r="M32" s="563"/>
    </row>
    <row r="33" spans="13:13" ht="15">
      <c r="M33" s="563"/>
    </row>
    <row r="34" spans="13:13" ht="15">
      <c r="M34" s="562"/>
    </row>
    <row r="35" spans="13:13" ht="15">
      <c r="M35" s="563"/>
    </row>
    <row r="36" spans="13:13" ht="15">
      <c r="M36" s="563"/>
    </row>
    <row r="37" spans="13:13" ht="15">
      <c r="M37" s="562"/>
    </row>
    <row r="38" spans="13:13" ht="15">
      <c r="M38" s="563"/>
    </row>
    <row r="39" spans="13:13" ht="15">
      <c r="M39" s="563"/>
    </row>
    <row r="40" spans="13:13" ht="15">
      <c r="M40" s="564"/>
    </row>
    <row r="41" spans="13:13" ht="15">
      <c r="M41" s="562"/>
    </row>
    <row r="42" spans="13:13" ht="15">
      <c r="M42" s="563"/>
    </row>
    <row r="43" spans="13:13" ht="15">
      <c r="M43" s="563"/>
    </row>
    <row r="44" spans="13:13" ht="15">
      <c r="M44" s="562"/>
    </row>
    <row r="45" spans="13:13" ht="15">
      <c r="M45" s="563"/>
    </row>
    <row r="46" spans="13:13" ht="15">
      <c r="M46" s="563"/>
    </row>
    <row r="47" spans="13:13" ht="15">
      <c r="M47" s="562"/>
    </row>
    <row r="48" spans="13:13" ht="15">
      <c r="M48" s="563"/>
    </row>
    <row r="49" spans="13:13" ht="15">
      <c r="M49" s="563"/>
    </row>
    <row r="50" spans="13:13" ht="15">
      <c r="M50" s="562"/>
    </row>
    <row r="51" spans="13:13" ht="15">
      <c r="M51" s="563"/>
    </row>
    <row r="52" spans="13:13" ht="15">
      <c r="M52" s="563"/>
    </row>
    <row r="53" spans="13:13" ht="15">
      <c r="M53" s="562"/>
    </row>
    <row r="54" spans="13:13" ht="15">
      <c r="M54" s="563"/>
    </row>
    <row r="55" spans="13:13" ht="15">
      <c r="M55" s="563"/>
    </row>
  </sheetData>
  <mergeCells count="2">
    <mergeCell ref="A5:K5"/>
    <mergeCell ref="A6:A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2:M24"/>
  <sheetViews>
    <sheetView showGridLines="0" workbookViewId="0">
      <selection activeCell="N8" sqref="N8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6384" width="11.42578125" style="11"/>
  </cols>
  <sheetData>
    <row r="2" spans="1:13" ht="22.5" customHeight="1"/>
    <row r="3" spans="1:13" ht="18.75" customHeight="1"/>
    <row r="4" spans="1:13" ht="18.75" customHeight="1"/>
    <row r="5" spans="1:13" ht="18.75" customHeight="1">
      <c r="A5" s="775" t="s">
        <v>295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</row>
    <row r="6" spans="1:13" ht="24" customHeight="1">
      <c r="A6" s="772" t="s">
        <v>105</v>
      </c>
      <c r="B6" s="26" t="s">
        <v>107</v>
      </c>
      <c r="C6" s="26">
        <v>2007</v>
      </c>
      <c r="D6" s="26">
        <v>2008</v>
      </c>
      <c r="E6" s="26">
        <v>2009</v>
      </c>
      <c r="F6" s="26">
        <v>2010</v>
      </c>
      <c r="G6" s="26">
        <v>2011</v>
      </c>
      <c r="H6" s="26">
        <v>2012</v>
      </c>
      <c r="I6" s="26">
        <v>2013</v>
      </c>
      <c r="J6" s="26">
        <v>2014</v>
      </c>
      <c r="K6" s="26">
        <v>2015</v>
      </c>
      <c r="L6" s="26">
        <v>2016</v>
      </c>
      <c r="M6" s="26">
        <v>2017</v>
      </c>
    </row>
    <row r="7" spans="1:13" ht="22.5" customHeight="1">
      <c r="A7" s="773"/>
      <c r="B7" s="17" t="s">
        <v>99</v>
      </c>
      <c r="C7" s="27">
        <v>72.889230509685802</v>
      </c>
      <c r="D7" s="27">
        <v>73.04400049606285</v>
      </c>
      <c r="E7" s="27">
        <v>73.215629264062642</v>
      </c>
      <c r="F7" s="27">
        <v>73.385257637317594</v>
      </c>
      <c r="G7" s="27">
        <v>74.520107283060639</v>
      </c>
      <c r="H7" s="27">
        <v>74.250700005140985</v>
      </c>
      <c r="I7" s="27">
        <v>74.527975008445225</v>
      </c>
      <c r="J7" s="27">
        <v>74.80926693701133</v>
      </c>
      <c r="K7" s="27">
        <v>75.094277221715799</v>
      </c>
      <c r="L7" s="27">
        <f>+'C1A2'!L9/'C1A2'!L6*100</f>
        <v>75.390655547085856</v>
      </c>
      <c r="M7" s="27">
        <f>+'C1A2'!M9/'C1A2'!M6*100</f>
        <v>75.612333520153001</v>
      </c>
    </row>
    <row r="8" spans="1:13">
      <c r="A8" s="773"/>
      <c r="B8" s="16" t="s">
        <v>97</v>
      </c>
      <c r="C8" s="28">
        <v>71.750832541720229</v>
      </c>
      <c r="D8" s="28">
        <v>71.484098769481591</v>
      </c>
      <c r="E8" s="28">
        <v>71.440375434692285</v>
      </c>
      <c r="F8" s="28">
        <v>71.959376897670211</v>
      </c>
      <c r="G8" s="28">
        <v>72.88201783591272</v>
      </c>
      <c r="H8" s="28">
        <v>72.375035693193595</v>
      </c>
      <c r="I8" s="28">
        <v>72.890876539054844</v>
      </c>
      <c r="J8" s="28">
        <v>72.861534669944177</v>
      </c>
      <c r="K8" s="28">
        <v>73.12176091090933</v>
      </c>
      <c r="L8" s="28">
        <f>+'C1A2'!L10/'C1A2'!L7*100</f>
        <v>74.22483306414675</v>
      </c>
      <c r="M8" s="28">
        <f>+'C1A2'!M10/'C1A2'!M7*100</f>
        <v>74.378238607195982</v>
      </c>
    </row>
    <row r="9" spans="1:13">
      <c r="A9" s="773"/>
      <c r="B9" s="16" t="s">
        <v>98</v>
      </c>
      <c r="C9" s="28">
        <v>73.954462437152173</v>
      </c>
      <c r="D9" s="28">
        <v>74.492340545217743</v>
      </c>
      <c r="E9" s="28">
        <v>74.876773461530661</v>
      </c>
      <c r="F9" s="28">
        <v>74.715150447703977</v>
      </c>
      <c r="G9" s="28">
        <v>76.024554474972746</v>
      </c>
      <c r="H9" s="28">
        <v>75.966521514685979</v>
      </c>
      <c r="I9" s="28">
        <v>76.06521977008714</v>
      </c>
      <c r="J9" s="28">
        <v>76.613760536128638</v>
      </c>
      <c r="K9" s="28">
        <v>76.97121639876417</v>
      </c>
      <c r="L9" s="28">
        <f>+'C1A2'!L11/'C1A2'!L8*100</f>
        <v>76.48893121699129</v>
      </c>
      <c r="M9" s="28">
        <f>+'C1A2'!M11/'C1A2'!M8*100</f>
        <v>76.786437338505792</v>
      </c>
    </row>
    <row r="10" spans="1:13" ht="22.5" customHeight="1">
      <c r="A10" s="773"/>
      <c r="B10" s="17" t="s">
        <v>100</v>
      </c>
      <c r="C10" s="29">
        <v>62.564185916481918</v>
      </c>
      <c r="D10" s="29">
        <v>64.370728022266263</v>
      </c>
      <c r="E10" s="29">
        <v>64.359365455362038</v>
      </c>
      <c r="F10" s="29">
        <v>63.977683626136816</v>
      </c>
      <c r="G10" s="29">
        <v>63.203026607982835</v>
      </c>
      <c r="H10" s="29">
        <v>63.607568022574966</v>
      </c>
      <c r="I10" s="29">
        <v>64.089517670176818</v>
      </c>
      <c r="J10" s="29">
        <v>64.344608667427622</v>
      </c>
      <c r="K10" s="29">
        <v>64.46366992798599</v>
      </c>
      <c r="L10" s="29">
        <f>+'C1A2'!L12/'C1A2'!L9*100</f>
        <v>64.596923279753923</v>
      </c>
      <c r="M10" s="29">
        <f>+'C1A2'!M12/'C1A2'!M9*100</f>
        <v>64.23980860125009</v>
      </c>
    </row>
    <row r="11" spans="1:13">
      <c r="A11" s="773"/>
      <c r="B11" s="16" t="s">
        <v>97</v>
      </c>
      <c r="C11" s="28">
        <v>75.962552670554217</v>
      </c>
      <c r="D11" s="28">
        <v>78.932942135465311</v>
      </c>
      <c r="E11" s="28">
        <v>78.553285433943159</v>
      </c>
      <c r="F11" s="28">
        <v>78.32128610149519</v>
      </c>
      <c r="G11" s="28">
        <v>77.840667422292881</v>
      </c>
      <c r="H11" s="28">
        <v>77.913712524936557</v>
      </c>
      <c r="I11" s="28">
        <v>77.581087305526864</v>
      </c>
      <c r="J11" s="28">
        <v>77.654131308816119</v>
      </c>
      <c r="K11" s="28">
        <v>76.583419399214563</v>
      </c>
      <c r="L11" s="28">
        <f>+'C1A2'!L13/'C1A2'!L10*100</f>
        <v>76.74327262098322</v>
      </c>
      <c r="M11" s="28">
        <f>+'C1A2'!M13/'C1A2'!M10*100</f>
        <v>76.019455084592451</v>
      </c>
    </row>
    <row r="12" spans="1:13">
      <c r="A12" s="773"/>
      <c r="B12" s="16" t="s">
        <v>98</v>
      </c>
      <c r="C12" s="28">
        <v>50.400519968940785</v>
      </c>
      <c r="D12" s="28">
        <v>51.395991731909938</v>
      </c>
      <c r="E12" s="28">
        <v>51.687345906499537</v>
      </c>
      <c r="F12" s="28">
        <v>51.093099818230769</v>
      </c>
      <c r="G12" s="28">
        <v>50.315281860309426</v>
      </c>
      <c r="H12" s="28">
        <v>51.139299401270918</v>
      </c>
      <c r="I12" s="28">
        <v>51.949543937798083</v>
      </c>
      <c r="J12" s="28">
        <v>52.617792941422358</v>
      </c>
      <c r="K12" s="28">
        <v>53.507934636695175</v>
      </c>
      <c r="L12" s="28">
        <f>+'C1A2'!L14/'C1A2'!L11*100</f>
        <v>53.493028417040577</v>
      </c>
      <c r="M12" s="28">
        <f>+'C1A2'!M14/'C1A2'!M11*100</f>
        <v>53.38426523245532</v>
      </c>
    </row>
    <row r="13" spans="1:13" ht="22.5" customHeight="1">
      <c r="A13" s="773"/>
      <c r="B13" s="17" t="s">
        <v>101</v>
      </c>
      <c r="C13" s="29">
        <v>57.69392306141954</v>
      </c>
      <c r="D13" s="29">
        <v>60.199618085429066</v>
      </c>
      <c r="E13" s="29">
        <v>59.298584578788713</v>
      </c>
      <c r="F13" s="29">
        <v>59.051645421673548</v>
      </c>
      <c r="G13" s="29">
        <v>59.808717574441381</v>
      </c>
      <c r="H13" s="29">
        <v>60.567896092341044</v>
      </c>
      <c r="I13" s="29">
        <v>61.080072712985455</v>
      </c>
      <c r="J13" s="29">
        <v>60.853317092215839</v>
      </c>
      <c r="K13" s="29">
        <v>60.725103437118321</v>
      </c>
      <c r="L13" s="29">
        <f>+'C1A2'!L15/'C1A2'!L9*100</f>
        <v>60.436981909800082</v>
      </c>
      <c r="M13" s="29">
        <f>+'C1A2'!M15/'C1A2'!M9*100</f>
        <v>59.794427406912845</v>
      </c>
    </row>
    <row r="14" spans="1:13">
      <c r="A14" s="773"/>
      <c r="B14" s="16" t="s">
        <v>97</v>
      </c>
      <c r="C14" s="28">
        <v>71.032561469474302</v>
      </c>
      <c r="D14" s="28">
        <v>74.664899618339149</v>
      </c>
      <c r="E14" s="28">
        <v>73.575942689540213</v>
      </c>
      <c r="F14" s="28">
        <v>73.219125832789828</v>
      </c>
      <c r="G14" s="28">
        <v>73.701000135442428</v>
      </c>
      <c r="H14" s="28">
        <v>74.629112774067863</v>
      </c>
      <c r="I14" s="28">
        <v>74.52843477910892</v>
      </c>
      <c r="J14" s="28">
        <v>74.015205843366417</v>
      </c>
      <c r="K14" s="28">
        <v>72.689420312108894</v>
      </c>
      <c r="L14" s="28">
        <f>+'C1A2'!L16/'C1A2'!L10*100</f>
        <v>72.398107382305128</v>
      </c>
      <c r="M14" s="28">
        <f>+'C1A2'!M16/'C1A2'!M10*100</f>
        <v>71.624953790732988</v>
      </c>
    </row>
    <row r="15" spans="1:13">
      <c r="A15" s="773"/>
      <c r="B15" s="16" t="s">
        <v>98</v>
      </c>
      <c r="C15" s="28">
        <v>45.584481308654659</v>
      </c>
      <c r="D15" s="28">
        <v>47.31124741622186</v>
      </c>
      <c r="E15" s="28">
        <v>46.552073300821121</v>
      </c>
      <c r="F15" s="28">
        <v>46.325268696057122</v>
      </c>
      <c r="G15" s="28">
        <v>47.577225226733056</v>
      </c>
      <c r="H15" s="28">
        <v>48.313090005264897</v>
      </c>
      <c r="I15" s="28">
        <v>48.978977982059305</v>
      </c>
      <c r="J15" s="28">
        <v>49.256579316590965</v>
      </c>
      <c r="K15" s="28">
        <v>49.909872566654371</v>
      </c>
      <c r="L15" s="28">
        <f>+'C1A2'!L17/'C1A2'!L11*100</f>
        <v>49.502414168067666</v>
      </c>
      <c r="M15" s="28">
        <f>+'C1A2'!M17/'C1A2'!M11*100</f>
        <v>48.891995621982865</v>
      </c>
    </row>
    <row r="16" spans="1:13" ht="22.5" customHeight="1">
      <c r="A16" s="773"/>
      <c r="B16" s="17" t="s">
        <v>102</v>
      </c>
      <c r="C16" s="29">
        <v>2.7567174068848632</v>
      </c>
      <c r="D16" s="29">
        <v>2.0914734430406221</v>
      </c>
      <c r="E16" s="29">
        <v>2.0755902571252034</v>
      </c>
      <c r="F16" s="29">
        <v>1.8224551963012785</v>
      </c>
      <c r="G16" s="29">
        <v>1.3004636540777841</v>
      </c>
      <c r="H16" s="29">
        <v>1.9494798656660932</v>
      </c>
      <c r="I16" s="29">
        <v>2.045149153453373</v>
      </c>
      <c r="J16" s="29">
        <v>1.8105495215175516</v>
      </c>
      <c r="K16" s="29">
        <v>2.3345538807404855</v>
      </c>
      <c r="L16" s="29">
        <f>+'C1A2'!L18/'C1A2'!L15*100</f>
        <v>2.2163337420872438</v>
      </c>
      <c r="M16" s="29">
        <f>+'C1A2'!M18/'C1A2'!M15*100</f>
        <v>2.5011729916214884</v>
      </c>
    </row>
    <row r="17" spans="1:13">
      <c r="A17" s="773"/>
      <c r="B17" s="16" t="s">
        <v>97</v>
      </c>
      <c r="C17" s="28">
        <v>2.835391128559146</v>
      </c>
      <c r="D17" s="28">
        <v>2.027850178763154</v>
      </c>
      <c r="E17" s="28">
        <v>2.0387385417301491</v>
      </c>
      <c r="F17" s="28">
        <v>1.8105184003485753</v>
      </c>
      <c r="G17" s="28">
        <v>1.2780273757074851</v>
      </c>
      <c r="H17" s="28">
        <v>1.8029423114934631</v>
      </c>
      <c r="I17" s="28">
        <v>2.192960744517598</v>
      </c>
      <c r="J17" s="28">
        <v>2.0775682865922507</v>
      </c>
      <c r="K17" s="28">
        <v>2.486301756355739</v>
      </c>
      <c r="L17" s="28">
        <f>+'C1A2'!L19/'C1A2'!L16*100</f>
        <v>2.1454005102756049</v>
      </c>
      <c r="M17" s="28">
        <f>+'C1A2'!M19/'C1A2'!M16*100</f>
        <v>2.32915034330534</v>
      </c>
    </row>
    <row r="18" spans="1:13">
      <c r="A18" s="773"/>
      <c r="B18" s="16" t="s">
        <v>98</v>
      </c>
      <c r="C18" s="28">
        <v>2.6454205816006944</v>
      </c>
      <c r="D18" s="28">
        <v>2.1809355580689025</v>
      </c>
      <c r="E18" s="28">
        <v>2.1275896169984598</v>
      </c>
      <c r="F18" s="28">
        <v>1.8394027304179938</v>
      </c>
      <c r="G18" s="28">
        <v>1.3310643237823863</v>
      </c>
      <c r="H18" s="28">
        <v>2.1467566340376552</v>
      </c>
      <c r="I18" s="28">
        <v>1.8427652158553391</v>
      </c>
      <c r="J18" s="28">
        <v>1.4570277968765346</v>
      </c>
      <c r="K18" s="28">
        <v>2.1347723887278227</v>
      </c>
      <c r="L18" s="28">
        <f>+'C1A2'!L20/'C1A2'!L17*100</f>
        <v>2.3111712545849508</v>
      </c>
      <c r="M18" s="28">
        <f>+'C1A2'!M20/'C1A2'!M17*100</f>
        <v>2.7334100541307849</v>
      </c>
    </row>
    <row r="19" spans="1:13" ht="22.5" customHeight="1">
      <c r="A19" s="773"/>
      <c r="B19" s="17" t="s">
        <v>103</v>
      </c>
      <c r="C19" s="29">
        <v>7.7844261596623108</v>
      </c>
      <c r="D19" s="29">
        <v>6.479824083074516</v>
      </c>
      <c r="E19" s="29">
        <v>7.8633169248434456</v>
      </c>
      <c r="F19" s="29">
        <v>7.699619500526647</v>
      </c>
      <c r="G19" s="29">
        <v>5.3704849525556408</v>
      </c>
      <c r="H19" s="29">
        <v>4.7787897332517373</v>
      </c>
      <c r="I19" s="29">
        <v>4.6956898204146915</v>
      </c>
      <c r="J19" s="29">
        <v>5.4259271250788448</v>
      </c>
      <c r="K19" s="29">
        <v>5.7994937226566856</v>
      </c>
      <c r="L19" s="29">
        <f>+'C1A2'!L21/'C1A2'!L12*100</f>
        <v>6.439844436457336</v>
      </c>
      <c r="M19" s="29">
        <f>+'C1A2'!M21/'C1A2'!M12*100</f>
        <v>6.9199788902402597</v>
      </c>
    </row>
    <row r="20" spans="1:13">
      <c r="A20" s="773"/>
      <c r="B20" s="16" t="s">
        <v>97</v>
      </c>
      <c r="C20" s="28">
        <v>6.4900283465473327</v>
      </c>
      <c r="D20" s="28">
        <v>5.407175257449933</v>
      </c>
      <c r="E20" s="28">
        <v>6.3362629798450394</v>
      </c>
      <c r="F20" s="28">
        <v>6.5143979659547071</v>
      </c>
      <c r="G20" s="28">
        <v>5.3181292297923912</v>
      </c>
      <c r="H20" s="28">
        <v>4.2156889261533195</v>
      </c>
      <c r="I20" s="28">
        <v>3.9347895633327474</v>
      </c>
      <c r="J20" s="28">
        <v>4.6860680869358617</v>
      </c>
      <c r="K20" s="28">
        <v>5.0846503298671193</v>
      </c>
      <c r="L20" s="28">
        <f>+'C1A2'!L22/'C1A2'!L13*100</f>
        <v>5.6619493673899335</v>
      </c>
      <c r="M20" s="28">
        <f>+'C1A2'!M22/'C1A2'!M13*100</f>
        <v>5.7807587399428098</v>
      </c>
    </row>
    <row r="21" spans="1:13">
      <c r="A21" s="773"/>
      <c r="B21" s="16" t="s">
        <v>98</v>
      </c>
      <c r="C21" s="28">
        <v>9.555533679521572</v>
      </c>
      <c r="D21" s="28">
        <v>7.9475931449961985</v>
      </c>
      <c r="E21" s="28">
        <v>9.9352607792397123</v>
      </c>
      <c r="F21" s="28">
        <v>9.3316536658290943</v>
      </c>
      <c r="G21" s="28">
        <v>5.441799255299907</v>
      </c>
      <c r="H21" s="28">
        <v>5.5264922067661075</v>
      </c>
      <c r="I21" s="28">
        <v>5.7181752342149395</v>
      </c>
      <c r="J21" s="28">
        <v>6.3879791168233151</v>
      </c>
      <c r="K21" s="28">
        <v>6.7243523684304041</v>
      </c>
      <c r="L21" s="28">
        <f>+'C1A2'!L23/'C1A2'!L14*100</f>
        <v>7.4600641748330592</v>
      </c>
      <c r="M21" s="28">
        <f>+'C1A2'!M23/'C1A2'!M14*100</f>
        <v>8.4149694501018342</v>
      </c>
    </row>
    <row r="22" spans="1:13" ht="22.5" customHeight="1">
      <c r="A22" s="773"/>
      <c r="B22" s="17" t="s">
        <v>104</v>
      </c>
      <c r="C22" s="29">
        <v>37.435814083518082</v>
      </c>
      <c r="D22" s="29">
        <v>35.629271977733737</v>
      </c>
      <c r="E22" s="29">
        <v>35.640634544637955</v>
      </c>
      <c r="F22" s="29">
        <v>36.022316373863177</v>
      </c>
      <c r="G22" s="29">
        <v>36.796973392017165</v>
      </c>
      <c r="H22" s="29">
        <v>36.392431977425034</v>
      </c>
      <c r="I22" s="29">
        <v>35.910482329823182</v>
      </c>
      <c r="J22" s="29">
        <v>35.655391332572371</v>
      </c>
      <c r="K22" s="29">
        <v>35.536330072014003</v>
      </c>
      <c r="L22" s="29">
        <f>+'C1A2'!L24/'C1A2'!L9*100</f>
        <v>35.403076720246077</v>
      </c>
      <c r="M22" s="29">
        <f>+'C1A2'!M24/'C1A2'!M9*100</f>
        <v>35.76019139874991</v>
      </c>
    </row>
    <row r="23" spans="1:13">
      <c r="A23" s="773"/>
      <c r="B23" s="16" t="s">
        <v>97</v>
      </c>
      <c r="C23" s="28">
        <v>24.037447329445776</v>
      </c>
      <c r="D23" s="28">
        <v>21.067057864534693</v>
      </c>
      <c r="E23" s="28">
        <v>21.446714566056848</v>
      </c>
      <c r="F23" s="28">
        <v>21.678713898504807</v>
      </c>
      <c r="G23" s="28">
        <v>22.159332577707126</v>
      </c>
      <c r="H23" s="28">
        <v>22.086287475063454</v>
      </c>
      <c r="I23" s="28">
        <v>22.418912694473139</v>
      </c>
      <c r="J23" s="28">
        <v>22.345868691183885</v>
      </c>
      <c r="K23" s="28">
        <v>23.416580600785426</v>
      </c>
      <c r="L23" s="28">
        <f>+'C1A2'!L25/'C1A2'!L10*100</f>
        <v>23.256727379016791</v>
      </c>
      <c r="M23" s="28">
        <f>+'C1A2'!M25/'C1A2'!M10*100</f>
        <v>23.980544915407545</v>
      </c>
    </row>
    <row r="24" spans="1:13">
      <c r="A24" s="774"/>
      <c r="B24" s="24" t="s">
        <v>98</v>
      </c>
      <c r="C24" s="30">
        <v>49.599480031059215</v>
      </c>
      <c r="D24" s="30">
        <v>48.604008268090055</v>
      </c>
      <c r="E24" s="30">
        <v>48.312654093500463</v>
      </c>
      <c r="F24" s="30">
        <v>48.906900181769231</v>
      </c>
      <c r="G24" s="30">
        <v>49.684718139690574</v>
      </c>
      <c r="H24" s="30">
        <v>48.860700598729082</v>
      </c>
      <c r="I24" s="30">
        <v>48.05045606220191</v>
      </c>
      <c r="J24" s="30">
        <v>47.382207058577642</v>
      </c>
      <c r="K24" s="30">
        <v>46.492065363304825</v>
      </c>
      <c r="L24" s="30">
        <f>+'C1A2'!L26/'C1A2'!L11*100</f>
        <v>46.50697158295943</v>
      </c>
      <c r="M24" s="30">
        <f>+'C1A2'!M26/'C1A2'!M11*100</f>
        <v>46.615734767544687</v>
      </c>
    </row>
  </sheetData>
  <mergeCells count="2">
    <mergeCell ref="A5:K5"/>
    <mergeCell ref="A6:A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M24"/>
  <sheetViews>
    <sheetView showGridLines="0" workbookViewId="0">
      <selection activeCell="N15" sqref="N15"/>
    </sheetView>
  </sheetViews>
  <sheetFormatPr baseColWidth="10" defaultColWidth="11.42578125" defaultRowHeight="12.75"/>
  <cols>
    <col min="1" max="1" width="6.7109375" style="11" customWidth="1"/>
    <col min="2" max="2" width="48" style="11" customWidth="1"/>
    <col min="3" max="16384" width="11.42578125" style="11"/>
  </cols>
  <sheetData>
    <row r="2" spans="1:13" ht="23.25" customHeight="1"/>
    <row r="3" spans="1:13" ht="13.5" customHeight="1"/>
    <row r="5" spans="1:13" ht="18.75" customHeight="1">
      <c r="A5" s="775" t="s">
        <v>296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</row>
    <row r="6" spans="1:13" ht="24" customHeight="1">
      <c r="A6" s="772" t="s">
        <v>106</v>
      </c>
      <c r="B6" s="26" t="s">
        <v>107</v>
      </c>
      <c r="C6" s="26">
        <v>2007</v>
      </c>
      <c r="D6" s="26">
        <v>2008</v>
      </c>
      <c r="E6" s="26">
        <v>2009</v>
      </c>
      <c r="F6" s="26">
        <v>2010</v>
      </c>
      <c r="G6" s="26">
        <v>2011</v>
      </c>
      <c r="H6" s="26">
        <v>2012</v>
      </c>
      <c r="I6" s="26">
        <v>2013</v>
      </c>
      <c r="J6" s="26">
        <v>2014</v>
      </c>
      <c r="K6" s="26">
        <v>2015</v>
      </c>
      <c r="L6" s="26">
        <v>2016</v>
      </c>
      <c r="M6" s="26">
        <v>2017</v>
      </c>
    </row>
    <row r="7" spans="1:13" ht="22.5" customHeight="1">
      <c r="A7" s="773"/>
      <c r="B7" s="17" t="s">
        <v>99</v>
      </c>
      <c r="C7" s="27">
        <v>65.226446848238893</v>
      </c>
      <c r="D7" s="27">
        <v>65.634239395590271</v>
      </c>
      <c r="E7" s="27">
        <v>65.97835014549544</v>
      </c>
      <c r="F7" s="27">
        <v>66.312130109497446</v>
      </c>
      <c r="G7" s="27">
        <v>64.077841311245948</v>
      </c>
      <c r="H7" s="27">
        <v>65.04773130537005</v>
      </c>
      <c r="I7" s="27">
        <v>65.057096528819031</v>
      </c>
      <c r="J7" s="27">
        <v>65.068019314519347</v>
      </c>
      <c r="K7" s="27">
        <v>65.0631129449187</v>
      </c>
      <c r="L7" s="27">
        <f>+'C1A3'!L9/'C1A3'!L6*100</f>
        <v>65.15358889553093</v>
      </c>
      <c r="M7" s="27">
        <f>+'C1A3'!M9/'C1A3'!M6*100</f>
        <v>65.268818768504474</v>
      </c>
    </row>
    <row r="8" spans="1:13">
      <c r="A8" s="773"/>
      <c r="B8" s="16" t="s">
        <v>97</v>
      </c>
      <c r="C8" s="28">
        <v>65.384402195000277</v>
      </c>
      <c r="D8" s="28">
        <v>65.828264909613111</v>
      </c>
      <c r="E8" s="28">
        <v>66.127081738593446</v>
      </c>
      <c r="F8" s="28">
        <v>65.930629354676199</v>
      </c>
      <c r="G8" s="28">
        <v>63.66581312353491</v>
      </c>
      <c r="H8" s="28">
        <v>64.772481875674842</v>
      </c>
      <c r="I8" s="28">
        <v>64.612127852604488</v>
      </c>
      <c r="J8" s="28">
        <v>64.540114337927719</v>
      </c>
      <c r="K8" s="28">
        <v>64.936322380732321</v>
      </c>
      <c r="L8" s="28">
        <f>+'C1A3'!L10/'C1A3'!L7*100</f>
        <v>64.781470526514113</v>
      </c>
      <c r="M8" s="28">
        <f>+'C1A3'!M10/'C1A3'!M7*100</f>
        <v>64.708681552745645</v>
      </c>
    </row>
    <row r="9" spans="1:13">
      <c r="A9" s="773"/>
      <c r="B9" s="16" t="s">
        <v>98</v>
      </c>
      <c r="C9" s="28">
        <v>65.056359860474018</v>
      </c>
      <c r="D9" s="28">
        <v>65.428090614886742</v>
      </c>
      <c r="E9" s="28">
        <v>65.820180561659981</v>
      </c>
      <c r="F9" s="28">
        <v>66.722571628232004</v>
      </c>
      <c r="G9" s="28">
        <v>64.514158837033378</v>
      </c>
      <c r="H9" s="28">
        <v>65.335132906417897</v>
      </c>
      <c r="I9" s="28">
        <v>65.52952014933922</v>
      </c>
      <c r="J9" s="28">
        <v>65.624641102533019</v>
      </c>
      <c r="K9" s="28">
        <v>65.194442787771877</v>
      </c>
      <c r="L9" s="28">
        <f>+'C1A3'!L11/'C1A3'!L8*100</f>
        <v>65.529089897366148</v>
      </c>
      <c r="M9" s="28">
        <f>+'C1A3'!M11/'C1A3'!M8*100</f>
        <v>65.837076156162084</v>
      </c>
    </row>
    <row r="10" spans="1:13" ht="22.5" customHeight="1">
      <c r="A10" s="773"/>
      <c r="B10" s="17" t="s">
        <v>100</v>
      </c>
      <c r="C10" s="29">
        <v>63.112824028416917</v>
      </c>
      <c r="D10" s="29">
        <v>62.939677188616052</v>
      </c>
      <c r="E10" s="29">
        <v>63.722422441158031</v>
      </c>
      <c r="F10" s="29">
        <v>62.659571043319126</v>
      </c>
      <c r="G10" s="29">
        <v>58.837159658150206</v>
      </c>
      <c r="H10" s="29">
        <v>62.831252770786037</v>
      </c>
      <c r="I10" s="29">
        <v>64.17204865016366</v>
      </c>
      <c r="J10" s="29">
        <v>63.288582034964961</v>
      </c>
      <c r="K10" s="29">
        <v>63.406781950503941</v>
      </c>
      <c r="L10" s="29">
        <f>+'C1A3'!L12/'C1A3'!L9*100</f>
        <v>63.876854334860134</v>
      </c>
      <c r="M10" s="29">
        <f>+'C1A3'!M12/'C1A3'!M9*100</f>
        <v>63.353423783370367</v>
      </c>
    </row>
    <row r="11" spans="1:13">
      <c r="A11" s="773"/>
      <c r="B11" s="16" t="s">
        <v>97</v>
      </c>
      <c r="C11" s="28">
        <v>85.295613667644062</v>
      </c>
      <c r="D11" s="28">
        <v>86.305318306216577</v>
      </c>
      <c r="E11" s="28">
        <v>85.25517871994785</v>
      </c>
      <c r="F11" s="28">
        <v>84.281272376888069</v>
      </c>
      <c r="G11" s="28">
        <v>81.836949314732465</v>
      </c>
      <c r="H11" s="28">
        <v>84.406315488664504</v>
      </c>
      <c r="I11" s="28">
        <v>84.217483236235609</v>
      </c>
      <c r="J11" s="28">
        <v>82.986463521828298</v>
      </c>
      <c r="K11" s="28">
        <v>82.277036660234231</v>
      </c>
      <c r="L11" s="28">
        <f>+'C1A3'!L13/'C1A3'!L10*100</f>
        <v>82.95398656956398</v>
      </c>
      <c r="M11" s="28">
        <f>+'C1A3'!M13/'C1A3'!M10*100</f>
        <v>81.287151510025325</v>
      </c>
    </row>
    <row r="12" spans="1:13">
      <c r="A12" s="773"/>
      <c r="B12" s="16" t="s">
        <v>98</v>
      </c>
      <c r="C12" s="28">
        <v>39.105855813313397</v>
      </c>
      <c r="D12" s="28">
        <v>37.962244838738613</v>
      </c>
      <c r="E12" s="28">
        <v>40.716499814223468</v>
      </c>
      <c r="F12" s="28">
        <v>39.67374089325309</v>
      </c>
      <c r="G12" s="28">
        <v>34.80178783087181</v>
      </c>
      <c r="H12" s="28">
        <v>40.497660590941138</v>
      </c>
      <c r="I12" s="28">
        <v>43.187738520251138</v>
      </c>
      <c r="J12" s="28">
        <v>42.862420821848552</v>
      </c>
      <c r="K12" s="28">
        <v>43.938332502786544</v>
      </c>
      <c r="L12" s="28">
        <f>+'C1A3'!L14/'C1A3'!L11*100</f>
        <v>44.845935930670578</v>
      </c>
      <c r="M12" s="28">
        <f>+'C1A3'!M14/'C1A3'!M11*100</f>
        <v>45.471540753790507</v>
      </c>
    </row>
    <row r="13" spans="1:13" ht="22.5" customHeight="1">
      <c r="A13" s="773"/>
      <c r="B13" s="17" t="s">
        <v>101</v>
      </c>
      <c r="C13" s="29">
        <v>60.853388764120666</v>
      </c>
      <c r="D13" s="29">
        <v>60.591842121033238</v>
      </c>
      <c r="E13" s="29">
        <v>61.241871034440308</v>
      </c>
      <c r="F13" s="29">
        <v>60.117206556435221</v>
      </c>
      <c r="G13" s="29">
        <v>57.454072932258036</v>
      </c>
      <c r="H13" s="29">
        <v>61.315587382415714</v>
      </c>
      <c r="I13" s="29">
        <v>62.411601748057009</v>
      </c>
      <c r="J13" s="29">
        <v>61.136772870952306</v>
      </c>
      <c r="K13" s="29">
        <v>61.34634206453967</v>
      </c>
      <c r="L13" s="29">
        <f>+'C1A3'!L15/'C1A3'!L9*100</f>
        <v>61.855285422622444</v>
      </c>
      <c r="M13" s="29">
        <f>+'C1A3'!M15/'C1A3'!M9*100</f>
        <v>60.731655245062043</v>
      </c>
    </row>
    <row r="14" spans="1:13">
      <c r="A14" s="773"/>
      <c r="B14" s="16" t="s">
        <v>97</v>
      </c>
      <c r="C14" s="28">
        <v>83.143588055771644</v>
      </c>
      <c r="D14" s="28">
        <v>84.021390691051593</v>
      </c>
      <c r="E14" s="28">
        <v>82.668858614500905</v>
      </c>
      <c r="F14" s="28">
        <v>81.623438723970722</v>
      </c>
      <c r="G14" s="28">
        <v>80.162093763737531</v>
      </c>
      <c r="H14" s="28">
        <v>82.651933701657455</v>
      </c>
      <c r="I14" s="28">
        <v>82.429975562888515</v>
      </c>
      <c r="J14" s="28">
        <v>80.824142982713155</v>
      </c>
      <c r="K14" s="28">
        <v>80.242301490816857</v>
      </c>
      <c r="L14" s="28">
        <f>+'C1A3'!L16/'C1A3'!L10*100</f>
        <v>80.805353258299434</v>
      </c>
      <c r="M14" s="28">
        <f>+'C1A3'!M16/'C1A3'!M10*100</f>
        <v>78.647955227878271</v>
      </c>
    </row>
    <row r="15" spans="1:13">
      <c r="A15" s="773"/>
      <c r="B15" s="16" t="s">
        <v>98</v>
      </c>
      <c r="C15" s="28">
        <v>36.730178175822815</v>
      </c>
      <c r="D15" s="28">
        <v>35.546093902509803</v>
      </c>
      <c r="E15" s="28">
        <v>38.34895328564636</v>
      </c>
      <c r="F15" s="28">
        <v>37.254130605822191</v>
      </c>
      <c r="G15" s="28">
        <v>33.723607032540862</v>
      </c>
      <c r="H15" s="28">
        <v>39.229104319402062</v>
      </c>
      <c r="I15" s="28">
        <v>41.455619844884893</v>
      </c>
      <c r="J15" s="28">
        <v>40.721511664649235</v>
      </c>
      <c r="K15" s="28">
        <v>41.851373050321506</v>
      </c>
      <c r="L15" s="28">
        <f>+'C1A3'!L17/'C1A3'!L11*100</f>
        <v>42.951123607432059</v>
      </c>
      <c r="M15" s="28">
        <f>+'C1A3'!M17/'C1A3'!M11*100</f>
        <v>42.867149577375038</v>
      </c>
    </row>
    <row r="16" spans="1:13" ht="22.5" customHeight="1">
      <c r="A16" s="773"/>
      <c r="B16" s="17" t="s">
        <v>102</v>
      </c>
      <c r="C16" s="29">
        <v>3.1426155880718176</v>
      </c>
      <c r="D16" s="29">
        <v>3.3331930474306639</v>
      </c>
      <c r="E16" s="29">
        <v>2.6191208746128445</v>
      </c>
      <c r="F16" s="29">
        <v>2.3568205269737832</v>
      </c>
      <c r="G16" s="29">
        <v>2.0878021804733788</v>
      </c>
      <c r="H16" s="29">
        <v>3.3541548138314683</v>
      </c>
      <c r="I16" s="29">
        <v>3.5899175471530835</v>
      </c>
      <c r="J16" s="29">
        <v>2.6019322728603496</v>
      </c>
      <c r="K16" s="29">
        <v>2.764568404380662</v>
      </c>
      <c r="L16" s="29">
        <f>+'C1A3'!L18/'C1A3'!L15*100</f>
        <v>2.5468089005635393</v>
      </c>
      <c r="M16" s="29">
        <f>+'C1A3'!M18/'C1A3'!M15*100</f>
        <v>2.442807364541725</v>
      </c>
    </row>
    <row r="17" spans="1:13">
      <c r="A17" s="773"/>
      <c r="B17" s="16" t="s">
        <v>97</v>
      </c>
      <c r="C17" s="28">
        <v>3.2783640567506054</v>
      </c>
      <c r="D17" s="28">
        <v>3.6751704976004045</v>
      </c>
      <c r="E17" s="28">
        <v>2.8461239762778878</v>
      </c>
      <c r="F17" s="28">
        <v>2.6106232465578807</v>
      </c>
      <c r="G17" s="28">
        <v>2.3944349006383745</v>
      </c>
      <c r="H17" s="28">
        <v>3.525781394062327</v>
      </c>
      <c r="I17" s="28">
        <v>4.3085000142665564</v>
      </c>
      <c r="J17" s="28">
        <v>2.806424295856341</v>
      </c>
      <c r="K17" s="28">
        <v>2.7648858335950495</v>
      </c>
      <c r="L17" s="28">
        <f>+'C1A3'!L19/'C1A3'!L16*100</f>
        <v>2.9493009346231953</v>
      </c>
      <c r="M17" s="28">
        <f>+'C1A3'!M19/'C1A3'!M16*100</f>
        <v>2.8959530147008303</v>
      </c>
    </row>
    <row r="18" spans="1:13">
      <c r="A18" s="773"/>
      <c r="B18" s="16" t="s">
        <v>98</v>
      </c>
      <c r="C18" s="28">
        <v>2.8100618580937131</v>
      </c>
      <c r="D18" s="28">
        <v>2.4690899915396374</v>
      </c>
      <c r="E18" s="28">
        <v>2.0962911771481227</v>
      </c>
      <c r="F18" s="28">
        <v>1.7656577846651766</v>
      </c>
      <c r="G18" s="28">
        <v>1.3261082260856476</v>
      </c>
      <c r="H18" s="28">
        <v>2.9798411421677056</v>
      </c>
      <c r="I18" s="28">
        <v>2.0941724277195735</v>
      </c>
      <c r="J18" s="28">
        <v>2.1810498167536143</v>
      </c>
      <c r="K18" s="28">
        <v>2.7639404990623886</v>
      </c>
      <c r="L18" s="28">
        <f>+'C1A3'!L20/'C1A3'!L17*100</f>
        <v>1.7914218243725628</v>
      </c>
      <c r="M18" s="28">
        <f>+'C1A3'!M20/'C1A3'!M17*100</f>
        <v>1.6138287581770785</v>
      </c>
    </row>
    <row r="19" spans="1:13" ht="22.5" customHeight="1">
      <c r="A19" s="773"/>
      <c r="B19" s="17" t="s">
        <v>103</v>
      </c>
      <c r="C19" s="29">
        <v>3.5799939221210155</v>
      </c>
      <c r="D19" s="29">
        <v>3.7302941045389906</v>
      </c>
      <c r="E19" s="29">
        <v>3.8927449894239241</v>
      </c>
      <c r="F19" s="29">
        <v>4.0574240208670913</v>
      </c>
      <c r="G19" s="29">
        <v>2.3507027428380978</v>
      </c>
      <c r="H19" s="29">
        <v>2.4122794334526652</v>
      </c>
      <c r="I19" s="29">
        <v>2.7433235172275467</v>
      </c>
      <c r="J19" s="29">
        <v>3.3999958520540816</v>
      </c>
      <c r="K19" s="29">
        <v>3.2495575750440557</v>
      </c>
      <c r="L19" s="29">
        <f>+'C1A3'!L21/'C1A3'!L12*100</f>
        <v>3.1647909611203948</v>
      </c>
      <c r="M19" s="29">
        <f>+'C1A3'!M21/'C1A3'!M12*100</f>
        <v>4.138321785533094</v>
      </c>
    </row>
    <row r="20" spans="1:13">
      <c r="A20" s="773"/>
      <c r="B20" s="16" t="s">
        <v>97</v>
      </c>
      <c r="C20" s="28">
        <v>2.5230202578268877</v>
      </c>
      <c r="D20" s="28">
        <v>2.6463347334650544</v>
      </c>
      <c r="E20" s="28">
        <v>3.0336222904917975</v>
      </c>
      <c r="F20" s="28">
        <v>3.1535281539558091</v>
      </c>
      <c r="G20" s="28">
        <v>2.0465762287321971</v>
      </c>
      <c r="H20" s="28">
        <v>2.0784958765824304</v>
      </c>
      <c r="I20" s="28">
        <v>2.1224900159186753</v>
      </c>
      <c r="J20" s="28">
        <v>2.6056304213353818</v>
      </c>
      <c r="K20" s="28">
        <v>2.4730292339281461</v>
      </c>
      <c r="L20" s="28">
        <f>+'C1A3'!L22/'C1A3'!L13*100</f>
        <v>2.5901507572065023</v>
      </c>
      <c r="M20" s="28">
        <f>+'C1A3'!M22/'C1A3'!M13*100</f>
        <v>3.2467570004855824</v>
      </c>
    </row>
    <row r="21" spans="1:13">
      <c r="A21" s="773"/>
      <c r="B21" s="16" t="s">
        <v>98</v>
      </c>
      <c r="C21" s="28">
        <v>6.0749920646968718</v>
      </c>
      <c r="D21" s="28">
        <v>6.364615544977589</v>
      </c>
      <c r="E21" s="28">
        <v>5.8147103493165551</v>
      </c>
      <c r="F21" s="28">
        <v>6.0987702015324192</v>
      </c>
      <c r="G21" s="28">
        <v>3.0980615236511619</v>
      </c>
      <c r="H21" s="28">
        <v>3.1324186459867787</v>
      </c>
      <c r="I21" s="28">
        <v>4.0106723220852079</v>
      </c>
      <c r="J21" s="28">
        <v>4.9948395731022677</v>
      </c>
      <c r="K21" s="28">
        <v>4.7497465961701772</v>
      </c>
      <c r="L21" s="28">
        <f>+'C1A3'!L23/'C1A3'!L14*100</f>
        <v>4.225159502006596</v>
      </c>
      <c r="M21" s="28">
        <f>+'C1A3'!M23/'C1A3'!M14*100</f>
        <v>5.7275190882956029</v>
      </c>
    </row>
    <row r="22" spans="1:13" ht="22.5" customHeight="1">
      <c r="A22" s="773"/>
      <c r="B22" s="17" t="s">
        <v>104</v>
      </c>
      <c r="C22" s="29">
        <v>36.887175971583083</v>
      </c>
      <c r="D22" s="29">
        <v>37.060322811383948</v>
      </c>
      <c r="E22" s="29">
        <v>36.277577558841969</v>
      </c>
      <c r="F22" s="29">
        <v>37.340428956680874</v>
      </c>
      <c r="G22" s="29">
        <v>41.162840341849794</v>
      </c>
      <c r="H22" s="29">
        <v>37.168747229213956</v>
      </c>
      <c r="I22" s="29">
        <v>35.827951349836347</v>
      </c>
      <c r="J22" s="29">
        <v>36.711417965035039</v>
      </c>
      <c r="K22" s="29">
        <v>36.593218049496059</v>
      </c>
      <c r="L22" s="29">
        <f>+'C1A3'!L24/'C1A3'!L9*100</f>
        <v>36.123145665139859</v>
      </c>
      <c r="M22" s="29">
        <f>+'C1A3'!M24/'C1A3'!M9*100</f>
        <v>36.64657621662964</v>
      </c>
    </row>
    <row r="23" spans="1:13">
      <c r="A23" s="773"/>
      <c r="B23" s="16" t="s">
        <v>97</v>
      </c>
      <c r="C23" s="28">
        <v>14.704386332355934</v>
      </c>
      <c r="D23" s="28">
        <v>13.694681693783423</v>
      </c>
      <c r="E23" s="28">
        <v>14.74482128005214</v>
      </c>
      <c r="F23" s="28">
        <v>15.718727623111931</v>
      </c>
      <c r="G23" s="28">
        <v>18.163050685267539</v>
      </c>
      <c r="H23" s="28">
        <v>15.593684511335493</v>
      </c>
      <c r="I23" s="28">
        <v>15.782516763764399</v>
      </c>
      <c r="J23" s="28">
        <v>17.013536478171694</v>
      </c>
      <c r="K23" s="28">
        <v>17.722963339765769</v>
      </c>
      <c r="L23" s="28">
        <f>+'C1A3'!L25/'C1A3'!L10*100</f>
        <v>17.046013430436016</v>
      </c>
      <c r="M23" s="28">
        <f>+'C1A3'!M25/'C1A3'!M10*100</f>
        <v>18.712848489974672</v>
      </c>
    </row>
    <row r="24" spans="1:13">
      <c r="A24" s="774"/>
      <c r="B24" s="24" t="s">
        <v>98</v>
      </c>
      <c r="C24" s="30">
        <v>60.894144186686596</v>
      </c>
      <c r="D24" s="30">
        <v>62.037755161261387</v>
      </c>
      <c r="E24" s="30">
        <v>59.283500185776525</v>
      </c>
      <c r="F24" s="30">
        <v>60.326259106746917</v>
      </c>
      <c r="G24" s="30">
        <v>65.198212169128183</v>
      </c>
      <c r="H24" s="30">
        <v>59.502339409058855</v>
      </c>
      <c r="I24" s="30">
        <v>56.812261479748862</v>
      </c>
      <c r="J24" s="30">
        <v>57.137579178151441</v>
      </c>
      <c r="K24" s="30">
        <v>56.061667497213449</v>
      </c>
      <c r="L24" s="30">
        <f>+'C1A3'!L26/'C1A3'!L11*100</f>
        <v>55.154064069329422</v>
      </c>
      <c r="M24" s="30">
        <f>+'C1A3'!M26/'C1A3'!M11*100</f>
        <v>54.528459246209493</v>
      </c>
    </row>
  </sheetData>
  <mergeCells count="2">
    <mergeCell ref="A5:K5"/>
    <mergeCell ref="A6:A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6:AC36"/>
  <sheetViews>
    <sheetView showGridLines="0" workbookViewId="0">
      <selection activeCell="N19" sqref="N19"/>
    </sheetView>
  </sheetViews>
  <sheetFormatPr baseColWidth="10" defaultColWidth="11.42578125" defaultRowHeight="12.75"/>
  <cols>
    <col min="1" max="1" width="6" style="11" customWidth="1"/>
    <col min="2" max="2" width="40.28515625" style="11" customWidth="1"/>
    <col min="3" max="4" width="11.42578125" style="11"/>
    <col min="5" max="14" width="11.42578125" style="46"/>
    <col min="15" max="16384" width="11.42578125" style="11"/>
  </cols>
  <sheetData>
    <row r="6" spans="1:29" ht="15.75" customHeight="1">
      <c r="A6" s="775" t="s">
        <v>299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</row>
    <row r="7" spans="1:29" ht="22.5" customHeight="1">
      <c r="A7" s="772" t="s">
        <v>94</v>
      </c>
      <c r="B7" s="31" t="s">
        <v>108</v>
      </c>
      <c r="C7" s="32">
        <v>2007</v>
      </c>
      <c r="D7" s="32">
        <v>2008</v>
      </c>
      <c r="E7" s="32">
        <v>2009</v>
      </c>
      <c r="F7" s="32">
        <v>2010</v>
      </c>
      <c r="G7" s="32">
        <v>2011</v>
      </c>
      <c r="H7" s="32">
        <v>2012</v>
      </c>
      <c r="I7" s="32">
        <v>2013</v>
      </c>
      <c r="J7" s="32">
        <v>2014</v>
      </c>
      <c r="K7" s="555">
        <v>2015</v>
      </c>
      <c r="L7" s="503">
        <v>2016</v>
      </c>
      <c r="M7" s="503">
        <v>2017</v>
      </c>
    </row>
    <row r="8" spans="1:29" s="36" customFormat="1">
      <c r="A8" s="773"/>
      <c r="B8" s="33" t="s">
        <v>109</v>
      </c>
      <c r="C8" s="34">
        <v>1356973</v>
      </c>
      <c r="D8" s="34">
        <v>1421921</v>
      </c>
      <c r="E8" s="35">
        <v>1440801</v>
      </c>
      <c r="F8" s="35">
        <v>1455592</v>
      </c>
      <c r="G8" s="35">
        <v>1538082</v>
      </c>
      <c r="H8" s="35">
        <v>1617171</v>
      </c>
      <c r="I8" s="35">
        <v>1672352</v>
      </c>
      <c r="J8" s="35">
        <v>1695361</v>
      </c>
      <c r="K8" s="556">
        <v>1733851</v>
      </c>
      <c r="L8" s="35">
        <v>1770711</v>
      </c>
      <c r="M8" s="35">
        <v>1785849</v>
      </c>
      <c r="N8" s="561"/>
    </row>
    <row r="9" spans="1:29">
      <c r="A9" s="773"/>
      <c r="B9" s="37" t="s">
        <v>110</v>
      </c>
      <c r="C9" s="38">
        <v>203037</v>
      </c>
      <c r="D9" s="38">
        <v>210664</v>
      </c>
      <c r="E9" s="39">
        <v>214238</v>
      </c>
      <c r="F9" s="39">
        <v>229546</v>
      </c>
      <c r="G9" s="39">
        <v>246791</v>
      </c>
      <c r="H9" s="39">
        <v>247464</v>
      </c>
      <c r="I9" s="39">
        <v>252646</v>
      </c>
      <c r="J9" s="39">
        <v>258048</v>
      </c>
      <c r="K9" s="557">
        <v>273225</v>
      </c>
      <c r="L9" s="39">
        <v>279016</v>
      </c>
      <c r="M9" s="39">
        <v>293625</v>
      </c>
      <c r="N9" s="561"/>
    </row>
    <row r="10" spans="1:29">
      <c r="A10" s="773"/>
      <c r="B10" s="37" t="s">
        <v>111</v>
      </c>
      <c r="C10" s="38">
        <v>606495</v>
      </c>
      <c r="D10" s="38">
        <v>651174</v>
      </c>
      <c r="E10" s="39">
        <v>646003</v>
      </c>
      <c r="F10" s="39">
        <v>660571</v>
      </c>
      <c r="G10" s="39">
        <v>727296</v>
      </c>
      <c r="H10" s="39">
        <v>775749</v>
      </c>
      <c r="I10" s="39">
        <v>805590</v>
      </c>
      <c r="J10" s="39">
        <v>806059</v>
      </c>
      <c r="K10" s="557">
        <v>800952</v>
      </c>
      <c r="L10" s="39">
        <v>785811</v>
      </c>
      <c r="M10" s="39">
        <v>795521</v>
      </c>
      <c r="N10" s="561"/>
    </row>
    <row r="11" spans="1:29">
      <c r="A11" s="773"/>
      <c r="B11" s="37" t="s">
        <v>112</v>
      </c>
      <c r="C11" s="38">
        <v>76765</v>
      </c>
      <c r="D11" s="38">
        <v>77539</v>
      </c>
      <c r="E11" s="39">
        <v>71326</v>
      </c>
      <c r="F11" s="39">
        <v>68786</v>
      </c>
      <c r="G11" s="39">
        <v>71509</v>
      </c>
      <c r="H11" s="39">
        <v>76089</v>
      </c>
      <c r="I11" s="39">
        <v>74053</v>
      </c>
      <c r="J11" s="39">
        <v>77068</v>
      </c>
      <c r="K11" s="557">
        <v>74923</v>
      </c>
      <c r="L11" s="39">
        <v>71160</v>
      </c>
      <c r="M11" s="39">
        <v>69985</v>
      </c>
      <c r="N11" s="561"/>
    </row>
    <row r="12" spans="1:29">
      <c r="A12" s="773"/>
      <c r="B12" s="37" t="s">
        <v>113</v>
      </c>
      <c r="C12" s="38">
        <v>358646</v>
      </c>
      <c r="D12" s="38">
        <v>367806</v>
      </c>
      <c r="E12" s="39">
        <v>390603</v>
      </c>
      <c r="F12" s="39">
        <v>385226</v>
      </c>
      <c r="G12" s="39">
        <v>387567</v>
      </c>
      <c r="H12" s="39">
        <v>394153</v>
      </c>
      <c r="I12" s="39">
        <v>416361</v>
      </c>
      <c r="J12" s="39">
        <v>429108</v>
      </c>
      <c r="K12" s="557">
        <v>456113</v>
      </c>
      <c r="L12" s="39">
        <v>483475</v>
      </c>
      <c r="M12" s="39">
        <v>496443</v>
      </c>
      <c r="N12" s="561"/>
      <c r="O12" s="660"/>
      <c r="P12" s="658"/>
      <c r="Q12" s="661"/>
      <c r="R12" s="658"/>
      <c r="S12" s="658"/>
      <c r="T12" s="658"/>
      <c r="U12" s="658"/>
      <c r="V12" s="658"/>
      <c r="W12" s="658"/>
      <c r="X12" s="658"/>
      <c r="Y12" s="658"/>
      <c r="Z12" s="658"/>
      <c r="AA12" s="662"/>
      <c r="AB12" s="46"/>
      <c r="AC12" s="46"/>
    </row>
    <row r="13" spans="1:29">
      <c r="A13" s="773"/>
      <c r="B13" s="37" t="s">
        <v>114</v>
      </c>
      <c r="C13" s="38">
        <v>41578</v>
      </c>
      <c r="D13" s="38">
        <v>45459</v>
      </c>
      <c r="E13" s="39">
        <v>44857</v>
      </c>
      <c r="F13" s="39">
        <v>46792</v>
      </c>
      <c r="G13" s="39">
        <v>46944</v>
      </c>
      <c r="H13" s="39">
        <v>45188</v>
      </c>
      <c r="I13" s="39">
        <v>40686</v>
      </c>
      <c r="J13" s="39">
        <v>47663</v>
      </c>
      <c r="K13" s="557">
        <v>53206</v>
      </c>
      <c r="L13" s="39">
        <v>63649</v>
      </c>
      <c r="M13" s="39">
        <v>47011</v>
      </c>
      <c r="N13" s="561"/>
      <c r="O13" s="658"/>
      <c r="P13" s="658"/>
      <c r="Q13" s="661"/>
      <c r="R13" s="658"/>
      <c r="S13" s="658"/>
      <c r="T13" s="661"/>
      <c r="U13" s="658"/>
      <c r="V13" s="658"/>
      <c r="W13" s="661"/>
      <c r="X13" s="658"/>
      <c r="Y13" s="658"/>
      <c r="Z13" s="663"/>
      <c r="AA13" s="664"/>
      <c r="AB13" s="46"/>
      <c r="AC13" s="46"/>
    </row>
    <row r="14" spans="1:29">
      <c r="A14" s="773"/>
      <c r="B14" s="37" t="s">
        <v>115</v>
      </c>
      <c r="C14" s="38">
        <v>133</v>
      </c>
      <c r="D14" s="38">
        <v>87</v>
      </c>
      <c r="E14" s="39">
        <v>311</v>
      </c>
      <c r="F14" s="39">
        <v>324</v>
      </c>
      <c r="G14" s="39">
        <v>193</v>
      </c>
      <c r="H14" s="39">
        <v>714</v>
      </c>
      <c r="I14" s="39">
        <v>398</v>
      </c>
      <c r="J14" s="39">
        <v>376</v>
      </c>
      <c r="K14" s="557">
        <v>75</v>
      </c>
      <c r="L14" s="39">
        <v>802</v>
      </c>
      <c r="M14" s="39">
        <v>216</v>
      </c>
      <c r="N14" s="561"/>
      <c r="O14" s="658"/>
      <c r="P14" s="658"/>
      <c r="Q14" s="661"/>
      <c r="R14" s="658"/>
      <c r="S14" s="658"/>
      <c r="T14" s="661"/>
      <c r="U14" s="658"/>
      <c r="V14" s="658"/>
      <c r="W14" s="661"/>
      <c r="X14" s="658"/>
      <c r="Y14" s="658"/>
      <c r="Z14" s="663"/>
      <c r="AA14" s="664"/>
      <c r="AB14" s="46"/>
      <c r="AC14" s="46"/>
    </row>
    <row r="15" spans="1:29">
      <c r="A15" s="773"/>
      <c r="B15" s="37" t="s">
        <v>116</v>
      </c>
      <c r="C15" s="38">
        <v>70319</v>
      </c>
      <c r="D15" s="38">
        <v>69192</v>
      </c>
      <c r="E15" s="39">
        <v>73463</v>
      </c>
      <c r="F15" s="39">
        <v>64347</v>
      </c>
      <c r="G15" s="39">
        <v>57782</v>
      </c>
      <c r="H15" s="39">
        <v>77814</v>
      </c>
      <c r="I15" s="39">
        <v>82618</v>
      </c>
      <c r="J15" s="39">
        <v>77039</v>
      </c>
      <c r="K15" s="557">
        <v>75357</v>
      </c>
      <c r="L15" s="39">
        <v>86798</v>
      </c>
      <c r="M15" s="39">
        <v>83048</v>
      </c>
      <c r="N15" s="561"/>
      <c r="O15" s="658"/>
      <c r="P15" s="658"/>
      <c r="Q15" s="663"/>
      <c r="R15" s="663"/>
      <c r="S15" s="663"/>
      <c r="T15" s="663"/>
      <c r="U15" s="663"/>
      <c r="V15" s="663"/>
      <c r="W15" s="663"/>
      <c r="X15" s="663"/>
      <c r="Y15" s="663"/>
      <c r="Z15" s="665"/>
      <c r="AA15" s="664"/>
      <c r="AB15" s="46"/>
      <c r="AC15" s="46"/>
    </row>
    <row r="16" spans="1:29" s="36" customFormat="1">
      <c r="A16" s="773"/>
      <c r="B16" s="40" t="s">
        <v>117</v>
      </c>
      <c r="C16" s="41">
        <v>853352</v>
      </c>
      <c r="D16" s="41">
        <v>893720</v>
      </c>
      <c r="E16" s="42">
        <v>897830</v>
      </c>
      <c r="F16" s="42">
        <v>908863</v>
      </c>
      <c r="G16" s="42">
        <v>950388</v>
      </c>
      <c r="H16" s="42">
        <v>984530</v>
      </c>
      <c r="I16" s="42">
        <v>1017103</v>
      </c>
      <c r="J16" s="42">
        <v>1018777</v>
      </c>
      <c r="K16" s="558">
        <v>1035031</v>
      </c>
      <c r="L16" s="42">
        <v>1055082</v>
      </c>
      <c r="M16" s="42">
        <v>1063249</v>
      </c>
      <c r="N16" s="561"/>
      <c r="O16" s="658"/>
      <c r="P16" s="658"/>
      <c r="Q16" s="663"/>
      <c r="R16" s="663"/>
      <c r="S16" s="663"/>
      <c r="T16" s="663"/>
      <c r="U16" s="663"/>
      <c r="V16" s="663"/>
      <c r="W16" s="663"/>
      <c r="X16" s="663"/>
      <c r="Y16" s="663"/>
      <c r="Z16" s="665"/>
      <c r="AA16" s="663"/>
      <c r="AB16" s="666"/>
      <c r="AC16" s="666"/>
    </row>
    <row r="17" spans="1:29">
      <c r="A17" s="773"/>
      <c r="B17" s="37" t="s">
        <v>110</v>
      </c>
      <c r="C17" s="38">
        <v>102975</v>
      </c>
      <c r="D17" s="38">
        <v>104526</v>
      </c>
      <c r="E17" s="39">
        <v>104612</v>
      </c>
      <c r="F17" s="39">
        <v>110168</v>
      </c>
      <c r="G17" s="39">
        <v>115821</v>
      </c>
      <c r="H17" s="39">
        <v>116098</v>
      </c>
      <c r="I17" s="39">
        <v>119313</v>
      </c>
      <c r="J17" s="39">
        <v>115614</v>
      </c>
      <c r="K17" s="557">
        <v>130891</v>
      </c>
      <c r="L17" s="39">
        <v>133037</v>
      </c>
      <c r="M17" s="39">
        <v>137493</v>
      </c>
      <c r="N17" s="561"/>
      <c r="O17" s="659"/>
      <c r="P17" s="664"/>
      <c r="Q17" s="665"/>
      <c r="R17" s="665"/>
      <c r="S17" s="665"/>
      <c r="T17" s="665"/>
      <c r="U17" s="665"/>
      <c r="V17" s="665"/>
      <c r="W17" s="665"/>
      <c r="X17" s="665"/>
      <c r="Y17" s="665"/>
      <c r="Z17" s="665"/>
      <c r="AA17" s="664"/>
      <c r="AB17" s="46"/>
      <c r="AC17" s="46"/>
    </row>
    <row r="18" spans="1:29">
      <c r="A18" s="773"/>
      <c r="B18" s="37" t="s">
        <v>111</v>
      </c>
      <c r="C18" s="38">
        <v>423500</v>
      </c>
      <c r="D18" s="38">
        <v>459992</v>
      </c>
      <c r="E18" s="39">
        <v>455160</v>
      </c>
      <c r="F18" s="39">
        <v>458653</v>
      </c>
      <c r="G18" s="39">
        <v>483511</v>
      </c>
      <c r="H18" s="39">
        <v>523984</v>
      </c>
      <c r="I18" s="39">
        <v>540690</v>
      </c>
      <c r="J18" s="39">
        <v>536557</v>
      </c>
      <c r="K18" s="557">
        <v>522653</v>
      </c>
      <c r="L18" s="39">
        <v>516826</v>
      </c>
      <c r="M18" s="39">
        <v>521338</v>
      </c>
      <c r="N18" s="561"/>
      <c r="O18" s="658"/>
      <c r="P18" s="664"/>
      <c r="Q18" s="665"/>
      <c r="R18" s="665"/>
      <c r="S18" s="665"/>
      <c r="T18" s="665"/>
      <c r="U18" s="665"/>
      <c r="V18" s="665"/>
      <c r="W18" s="665"/>
      <c r="X18" s="665"/>
      <c r="Y18" s="665"/>
      <c r="Z18" s="665"/>
      <c r="AA18" s="664"/>
      <c r="AB18" s="46"/>
      <c r="AC18" s="46"/>
    </row>
    <row r="19" spans="1:29">
      <c r="A19" s="773"/>
      <c r="B19" s="37" t="s">
        <v>112</v>
      </c>
      <c r="C19" s="38">
        <v>8490</v>
      </c>
      <c r="D19" s="38">
        <v>8567</v>
      </c>
      <c r="E19" s="39">
        <v>8323</v>
      </c>
      <c r="F19" s="39">
        <v>8349</v>
      </c>
      <c r="G19" s="39">
        <v>10061</v>
      </c>
      <c r="H19" s="39">
        <v>8277</v>
      </c>
      <c r="I19" s="39">
        <v>10437</v>
      </c>
      <c r="J19" s="39">
        <v>10645</v>
      </c>
      <c r="K19" s="557">
        <v>10505</v>
      </c>
      <c r="L19" s="39">
        <v>9903</v>
      </c>
      <c r="M19" s="39">
        <v>9278</v>
      </c>
      <c r="N19" s="561"/>
      <c r="O19" s="658"/>
      <c r="P19" s="664"/>
      <c r="Q19" s="665"/>
      <c r="R19" s="665"/>
      <c r="S19" s="665"/>
      <c r="T19" s="665"/>
      <c r="U19" s="665"/>
      <c r="V19" s="665"/>
      <c r="W19" s="665"/>
      <c r="X19" s="665"/>
      <c r="Y19" s="665"/>
      <c r="Z19" s="665"/>
      <c r="AA19" s="664"/>
      <c r="AB19" s="46"/>
      <c r="AC19" s="46"/>
    </row>
    <row r="20" spans="1:29">
      <c r="A20" s="773"/>
      <c r="B20" s="37" t="s">
        <v>113</v>
      </c>
      <c r="C20" s="38">
        <v>252112</v>
      </c>
      <c r="D20" s="38">
        <v>253116</v>
      </c>
      <c r="E20" s="39">
        <v>261714</v>
      </c>
      <c r="F20" s="39">
        <v>268148</v>
      </c>
      <c r="G20" s="39">
        <v>280362</v>
      </c>
      <c r="H20" s="39">
        <v>269561</v>
      </c>
      <c r="I20" s="39">
        <v>281743</v>
      </c>
      <c r="J20" s="39">
        <v>285165</v>
      </c>
      <c r="K20" s="557">
        <v>297397</v>
      </c>
      <c r="L20" s="39">
        <v>312412</v>
      </c>
      <c r="M20" s="39">
        <v>323170</v>
      </c>
      <c r="N20" s="561"/>
      <c r="O20" s="658"/>
      <c r="P20" s="664"/>
      <c r="Q20" s="665"/>
      <c r="R20" s="665"/>
      <c r="S20" s="665"/>
      <c r="T20" s="665"/>
      <c r="U20" s="665"/>
      <c r="V20" s="665"/>
      <c r="W20" s="665"/>
      <c r="X20" s="665"/>
      <c r="Y20" s="665"/>
      <c r="Z20" s="665"/>
      <c r="AA20" s="664"/>
      <c r="AB20" s="46"/>
      <c r="AC20" s="46"/>
    </row>
    <row r="21" spans="1:29">
      <c r="A21" s="773"/>
      <c r="B21" s="37" t="s">
        <v>114</v>
      </c>
      <c r="C21" s="38">
        <v>32912</v>
      </c>
      <c r="D21" s="38">
        <v>34569</v>
      </c>
      <c r="E21" s="39">
        <v>34703</v>
      </c>
      <c r="F21" s="39">
        <v>36115</v>
      </c>
      <c r="G21" s="39">
        <v>34321</v>
      </c>
      <c r="H21" s="39">
        <v>33758</v>
      </c>
      <c r="I21" s="39">
        <v>33054</v>
      </c>
      <c r="J21" s="39">
        <v>37585</v>
      </c>
      <c r="K21" s="557">
        <v>40532</v>
      </c>
      <c r="L21" s="39">
        <v>47772</v>
      </c>
      <c r="M21" s="39">
        <v>36211</v>
      </c>
      <c r="N21" s="561"/>
      <c r="O21" s="658"/>
      <c r="P21" s="664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4"/>
      <c r="AB21" s="46"/>
      <c r="AC21" s="46"/>
    </row>
    <row r="22" spans="1:29">
      <c r="A22" s="773"/>
      <c r="B22" s="37" t="s">
        <v>115</v>
      </c>
      <c r="C22" s="38">
        <v>133</v>
      </c>
      <c r="D22" s="38">
        <v>15</v>
      </c>
      <c r="E22" s="39">
        <v>201</v>
      </c>
      <c r="F22" s="39">
        <v>249</v>
      </c>
      <c r="G22" s="39">
        <v>111</v>
      </c>
      <c r="H22" s="39">
        <v>376</v>
      </c>
      <c r="I22" s="39">
        <v>32</v>
      </c>
      <c r="J22" s="39">
        <v>120</v>
      </c>
      <c r="K22" s="557">
        <v>75</v>
      </c>
      <c r="L22" s="39">
        <v>138</v>
      </c>
      <c r="M22" s="39">
        <v>168</v>
      </c>
      <c r="N22" s="561"/>
      <c r="O22" s="658"/>
      <c r="P22" s="664"/>
      <c r="Q22" s="665"/>
      <c r="R22" s="665"/>
      <c r="S22" s="665"/>
      <c r="T22" s="665"/>
      <c r="U22" s="665"/>
      <c r="V22" s="665"/>
      <c r="W22" s="665"/>
      <c r="X22" s="665"/>
      <c r="Y22" s="665"/>
      <c r="Z22" s="665"/>
      <c r="AA22" s="664"/>
      <c r="AB22" s="46"/>
      <c r="AC22" s="46"/>
    </row>
    <row r="23" spans="1:29">
      <c r="A23" s="773"/>
      <c r="B23" s="37" t="s">
        <v>116</v>
      </c>
      <c r="C23" s="38">
        <v>33230</v>
      </c>
      <c r="D23" s="38">
        <v>32935</v>
      </c>
      <c r="E23" s="39">
        <v>33117</v>
      </c>
      <c r="F23" s="39">
        <v>27181</v>
      </c>
      <c r="G23" s="39">
        <v>26201</v>
      </c>
      <c r="H23" s="39">
        <v>32476</v>
      </c>
      <c r="I23" s="39">
        <v>31834</v>
      </c>
      <c r="J23" s="39">
        <v>33091</v>
      </c>
      <c r="K23" s="557">
        <v>32978</v>
      </c>
      <c r="L23" s="39">
        <v>34994</v>
      </c>
      <c r="M23" s="39">
        <v>35591</v>
      </c>
      <c r="N23" s="561"/>
      <c r="O23" s="658"/>
      <c r="P23" s="664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4"/>
      <c r="AB23" s="46"/>
      <c r="AC23" s="46"/>
    </row>
    <row r="24" spans="1:29" s="36" customFormat="1">
      <c r="A24" s="773"/>
      <c r="B24" s="40" t="s">
        <v>118</v>
      </c>
      <c r="C24" s="41">
        <v>503621</v>
      </c>
      <c r="D24" s="41">
        <v>528201</v>
      </c>
      <c r="E24" s="42">
        <v>542971</v>
      </c>
      <c r="F24" s="42">
        <v>546729</v>
      </c>
      <c r="G24" s="42">
        <v>587694</v>
      </c>
      <c r="H24" s="42">
        <v>632641</v>
      </c>
      <c r="I24" s="42">
        <v>655249</v>
      </c>
      <c r="J24" s="42">
        <v>676584</v>
      </c>
      <c r="K24" s="558">
        <v>698820</v>
      </c>
      <c r="L24" s="42">
        <v>715629</v>
      </c>
      <c r="M24" s="42">
        <v>722600</v>
      </c>
      <c r="N24" s="561"/>
      <c r="O24" s="658"/>
      <c r="P24" s="664"/>
      <c r="Q24" s="665"/>
      <c r="R24" s="665"/>
      <c r="S24" s="665"/>
      <c r="T24" s="665"/>
      <c r="U24" s="665"/>
      <c r="V24" s="665"/>
      <c r="W24" s="665"/>
      <c r="X24" s="665"/>
      <c r="Y24" s="665"/>
    </row>
    <row r="25" spans="1:29">
      <c r="A25" s="773"/>
      <c r="B25" s="37" t="s">
        <v>110</v>
      </c>
      <c r="C25" s="38">
        <v>100062</v>
      </c>
      <c r="D25" s="38">
        <v>106138</v>
      </c>
      <c r="E25" s="39">
        <v>109626</v>
      </c>
      <c r="F25" s="39">
        <v>119378</v>
      </c>
      <c r="G25" s="39">
        <v>130970</v>
      </c>
      <c r="H25" s="39">
        <v>131366</v>
      </c>
      <c r="I25" s="39">
        <v>133333</v>
      </c>
      <c r="J25" s="39">
        <v>142434</v>
      </c>
      <c r="K25" s="557">
        <v>142334</v>
      </c>
      <c r="L25" s="39">
        <v>145979</v>
      </c>
      <c r="M25" s="39">
        <v>156132</v>
      </c>
      <c r="N25" s="561"/>
      <c r="O25" s="553"/>
      <c r="P25" s="560"/>
      <c r="Q25" s="561"/>
      <c r="R25" s="46"/>
      <c r="S25" s="46"/>
      <c r="T25" s="46"/>
      <c r="U25" s="46"/>
      <c r="V25" s="46"/>
      <c r="W25" s="46"/>
      <c r="X25" s="46"/>
      <c r="Y25" s="46"/>
    </row>
    <row r="26" spans="1:29">
      <c r="A26" s="773"/>
      <c r="B26" s="37" t="s">
        <v>111</v>
      </c>
      <c r="C26" s="38">
        <v>182995</v>
      </c>
      <c r="D26" s="38">
        <v>191182</v>
      </c>
      <c r="E26" s="39">
        <v>190843</v>
      </c>
      <c r="F26" s="39">
        <v>201918</v>
      </c>
      <c r="G26" s="39">
        <v>243785</v>
      </c>
      <c r="H26" s="39">
        <v>251765</v>
      </c>
      <c r="I26" s="39">
        <v>264900</v>
      </c>
      <c r="J26" s="39">
        <v>269502</v>
      </c>
      <c r="K26" s="557">
        <v>278299</v>
      </c>
      <c r="L26" s="39">
        <v>268985</v>
      </c>
      <c r="M26" s="39">
        <v>274183</v>
      </c>
      <c r="N26" s="561"/>
      <c r="O26" s="553"/>
      <c r="P26" s="560"/>
      <c r="Q26" s="561"/>
    </row>
    <row r="27" spans="1:29">
      <c r="A27" s="773"/>
      <c r="B27" s="37" t="s">
        <v>112</v>
      </c>
      <c r="C27" s="38">
        <v>68275</v>
      </c>
      <c r="D27" s="38">
        <v>68972</v>
      </c>
      <c r="E27" s="39">
        <v>63003</v>
      </c>
      <c r="F27" s="39">
        <v>60437</v>
      </c>
      <c r="G27" s="39">
        <v>61448</v>
      </c>
      <c r="H27" s="39">
        <v>67812</v>
      </c>
      <c r="I27" s="39">
        <v>63616</v>
      </c>
      <c r="J27" s="39">
        <v>66423</v>
      </c>
      <c r="K27" s="557">
        <v>64418</v>
      </c>
      <c r="L27" s="39">
        <v>61257</v>
      </c>
      <c r="M27" s="39">
        <v>60707</v>
      </c>
      <c r="N27" s="561"/>
      <c r="O27" s="553"/>
      <c r="P27" s="560"/>
      <c r="Q27" s="561"/>
    </row>
    <row r="28" spans="1:29">
      <c r="A28" s="773"/>
      <c r="B28" s="37" t="s">
        <v>113</v>
      </c>
      <c r="C28" s="38">
        <v>106534</v>
      </c>
      <c r="D28" s="38">
        <v>114690</v>
      </c>
      <c r="E28" s="39">
        <v>128889</v>
      </c>
      <c r="F28" s="39">
        <v>117078</v>
      </c>
      <c r="G28" s="39">
        <v>107205</v>
      </c>
      <c r="H28" s="39">
        <v>124592</v>
      </c>
      <c r="I28" s="39">
        <v>134618</v>
      </c>
      <c r="J28" s="39">
        <v>143943</v>
      </c>
      <c r="K28" s="557">
        <v>158716</v>
      </c>
      <c r="L28" s="39">
        <v>171063</v>
      </c>
      <c r="M28" s="39">
        <v>173273</v>
      </c>
      <c r="N28" s="561"/>
      <c r="O28" s="553"/>
      <c r="P28" s="560"/>
      <c r="Q28" s="561"/>
    </row>
    <row r="29" spans="1:29">
      <c r="A29" s="773"/>
      <c r="B29" s="37" t="s">
        <v>114</v>
      </c>
      <c r="C29" s="38">
        <v>8666</v>
      </c>
      <c r="D29" s="38">
        <v>10890</v>
      </c>
      <c r="E29" s="39">
        <v>10154</v>
      </c>
      <c r="F29" s="39">
        <v>10677</v>
      </c>
      <c r="G29" s="39">
        <v>12623</v>
      </c>
      <c r="H29" s="39">
        <v>11430</v>
      </c>
      <c r="I29" s="39">
        <v>7632</v>
      </c>
      <c r="J29" s="39">
        <v>10078</v>
      </c>
      <c r="K29" s="557">
        <v>12674</v>
      </c>
      <c r="L29" s="39">
        <v>15877</v>
      </c>
      <c r="M29" s="39">
        <v>10800</v>
      </c>
      <c r="N29" s="561"/>
      <c r="O29" s="554"/>
      <c r="P29" s="554"/>
      <c r="Q29" s="561"/>
    </row>
    <row r="30" spans="1:29">
      <c r="A30" s="773"/>
      <c r="B30" s="37" t="s">
        <v>115</v>
      </c>
      <c r="C30" s="38">
        <v>0</v>
      </c>
      <c r="D30" s="38">
        <v>72</v>
      </c>
      <c r="E30" s="39">
        <v>110</v>
      </c>
      <c r="F30" s="39">
        <v>75</v>
      </c>
      <c r="G30" s="39">
        <v>82</v>
      </c>
      <c r="H30" s="39">
        <v>338</v>
      </c>
      <c r="I30" s="39">
        <v>366</v>
      </c>
      <c r="J30" s="39">
        <v>256</v>
      </c>
      <c r="K30" s="557">
        <v>0</v>
      </c>
      <c r="L30" s="39">
        <v>664</v>
      </c>
      <c r="M30" s="39">
        <v>48</v>
      </c>
      <c r="N30" s="561"/>
      <c r="O30" s="553"/>
      <c r="P30" s="560"/>
      <c r="Q30" s="561"/>
    </row>
    <row r="31" spans="1:29">
      <c r="A31" s="774"/>
      <c r="B31" s="43" t="s">
        <v>116</v>
      </c>
      <c r="C31" s="44">
        <v>37089</v>
      </c>
      <c r="D31" s="44">
        <v>36257</v>
      </c>
      <c r="E31" s="45">
        <v>40346</v>
      </c>
      <c r="F31" s="45">
        <v>37166</v>
      </c>
      <c r="G31" s="45">
        <v>31581</v>
      </c>
      <c r="H31" s="45">
        <v>45338</v>
      </c>
      <c r="I31" s="45">
        <v>50784</v>
      </c>
      <c r="J31" s="45">
        <v>43948</v>
      </c>
      <c r="K31" s="559">
        <v>42379</v>
      </c>
      <c r="L31" s="433">
        <v>51804</v>
      </c>
      <c r="M31" s="433">
        <v>47457</v>
      </c>
      <c r="N31" s="561"/>
      <c r="O31" s="553"/>
      <c r="P31" s="560"/>
      <c r="Q31" s="561"/>
    </row>
    <row r="32" spans="1:29">
      <c r="M32" s="553"/>
      <c r="N32" s="553"/>
      <c r="O32" s="553"/>
      <c r="P32" s="560"/>
      <c r="Q32" s="561"/>
    </row>
    <row r="33" spans="2:17" ht="15">
      <c r="B33"/>
      <c r="M33" s="553"/>
      <c r="N33" s="553"/>
      <c r="O33" s="553"/>
      <c r="P33" s="560"/>
      <c r="Q33" s="561"/>
    </row>
    <row r="34" spans="2:17">
      <c r="M34" s="553"/>
      <c r="N34" s="553"/>
      <c r="O34" s="553"/>
      <c r="P34" s="560"/>
      <c r="Q34" s="561"/>
    </row>
    <row r="35" spans="2:17">
      <c r="M35" s="553"/>
      <c r="N35" s="553"/>
      <c r="O35" s="553"/>
      <c r="P35" s="560"/>
      <c r="Q35" s="561"/>
    </row>
    <row r="36" spans="2:17">
      <c r="M36" s="553"/>
      <c r="N36" s="553"/>
      <c r="O36" s="553"/>
      <c r="P36" s="560"/>
      <c r="Q36" s="561"/>
    </row>
  </sheetData>
  <mergeCells count="2">
    <mergeCell ref="A6:M6"/>
    <mergeCell ref="A7:A3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6:Q33"/>
  <sheetViews>
    <sheetView showGridLines="0" workbookViewId="0">
      <selection activeCell="N16" sqref="N16"/>
    </sheetView>
  </sheetViews>
  <sheetFormatPr baseColWidth="10" defaultColWidth="11.42578125" defaultRowHeight="12.75"/>
  <cols>
    <col min="1" max="1" width="6" style="11" customWidth="1"/>
    <col min="2" max="2" width="40.28515625" style="11" customWidth="1"/>
    <col min="3" max="4" width="11.42578125" style="11"/>
    <col min="5" max="11" width="11.42578125" style="46"/>
    <col min="12" max="16384" width="11.42578125" style="11"/>
  </cols>
  <sheetData>
    <row r="6" spans="1:17" ht="15.75" customHeight="1">
      <c r="A6" s="775" t="s">
        <v>299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</row>
    <row r="7" spans="1:17" ht="22.5" customHeight="1">
      <c r="A7" s="772" t="s">
        <v>105</v>
      </c>
      <c r="B7" s="31" t="s">
        <v>108</v>
      </c>
      <c r="C7" s="32">
        <v>2007</v>
      </c>
      <c r="D7" s="32">
        <v>2008</v>
      </c>
      <c r="E7" s="32">
        <v>2009</v>
      </c>
      <c r="F7" s="32">
        <v>2010</v>
      </c>
      <c r="G7" s="32">
        <v>2011</v>
      </c>
      <c r="H7" s="32">
        <v>2012</v>
      </c>
      <c r="I7" s="32">
        <v>2013</v>
      </c>
      <c r="J7" s="32">
        <v>2014</v>
      </c>
      <c r="K7" s="32">
        <v>2015</v>
      </c>
      <c r="L7" s="32">
        <v>2016</v>
      </c>
      <c r="M7" s="32">
        <v>2017</v>
      </c>
    </row>
    <row r="8" spans="1:17" s="36" customFormat="1">
      <c r="A8" s="773"/>
      <c r="B8" s="33" t="s">
        <v>109</v>
      </c>
      <c r="C8" s="34">
        <v>887396</v>
      </c>
      <c r="D8" s="34">
        <v>946701</v>
      </c>
      <c r="E8" s="35">
        <v>953271</v>
      </c>
      <c r="F8" s="35">
        <v>970065</v>
      </c>
      <c r="G8" s="35">
        <v>1075155</v>
      </c>
      <c r="H8" s="35">
        <v>1110963</v>
      </c>
      <c r="I8" s="35">
        <v>1153510</v>
      </c>
      <c r="J8" s="35">
        <v>1183011</v>
      </c>
      <c r="K8" s="35">
        <v>1216121</v>
      </c>
      <c r="L8" s="35">
        <f>SUM(L9:L15)</f>
        <v>1246879</v>
      </c>
      <c r="M8" s="35">
        <v>1268125</v>
      </c>
    </row>
    <row r="9" spans="1:17">
      <c r="A9" s="773"/>
      <c r="B9" s="37" t="s">
        <v>110</v>
      </c>
      <c r="C9" s="38">
        <v>164215</v>
      </c>
      <c r="D9" s="38">
        <v>171095</v>
      </c>
      <c r="E9" s="39">
        <v>175715</v>
      </c>
      <c r="F9" s="39">
        <v>186798</v>
      </c>
      <c r="G9" s="39">
        <v>207691</v>
      </c>
      <c r="H9" s="39">
        <v>204679</v>
      </c>
      <c r="I9" s="39">
        <v>208418</v>
      </c>
      <c r="J9" s="39">
        <v>214156</v>
      </c>
      <c r="K9" s="39">
        <v>226562</v>
      </c>
      <c r="L9" s="39">
        <f>+L17+L25</f>
        <v>232892</v>
      </c>
      <c r="M9" s="39">
        <v>243937</v>
      </c>
      <c r="O9" s="46"/>
      <c r="P9" s="46"/>
      <c r="Q9" s="46"/>
    </row>
    <row r="10" spans="1:17" ht="15" customHeight="1">
      <c r="A10" s="773"/>
      <c r="B10" s="37" t="s">
        <v>111</v>
      </c>
      <c r="C10" s="38">
        <v>450682</v>
      </c>
      <c r="D10" s="38">
        <v>489341</v>
      </c>
      <c r="E10" s="39">
        <v>486151</v>
      </c>
      <c r="F10" s="39">
        <v>499950</v>
      </c>
      <c r="G10" s="39">
        <v>578084</v>
      </c>
      <c r="H10" s="39">
        <v>600909</v>
      </c>
      <c r="I10" s="39">
        <v>629978</v>
      </c>
      <c r="J10" s="39">
        <v>636375</v>
      </c>
      <c r="K10" s="39">
        <v>631609</v>
      </c>
      <c r="L10" s="39">
        <f t="shared" ref="L10:L15" si="0">+L18+L26</f>
        <v>622582</v>
      </c>
      <c r="M10" s="39">
        <v>632439</v>
      </c>
      <c r="O10" s="661"/>
      <c r="P10" s="661"/>
      <c r="Q10" s="661"/>
    </row>
    <row r="11" spans="1:17" ht="15" customHeight="1">
      <c r="A11" s="773"/>
      <c r="B11" s="37" t="s">
        <v>112</v>
      </c>
      <c r="C11" s="38">
        <v>57450</v>
      </c>
      <c r="D11" s="38">
        <v>59466</v>
      </c>
      <c r="E11" s="39">
        <v>52541</v>
      </c>
      <c r="F11" s="39">
        <v>49731</v>
      </c>
      <c r="G11" s="39">
        <v>53389</v>
      </c>
      <c r="H11" s="39">
        <v>58395</v>
      </c>
      <c r="I11" s="39">
        <v>56374</v>
      </c>
      <c r="J11" s="39">
        <v>58705</v>
      </c>
      <c r="K11" s="39">
        <v>55142</v>
      </c>
      <c r="L11" s="39">
        <f t="shared" si="0"/>
        <v>55398</v>
      </c>
      <c r="M11" s="39">
        <v>54926</v>
      </c>
      <c r="O11" s="661"/>
      <c r="P11" s="661"/>
      <c r="Q11" s="661"/>
    </row>
    <row r="12" spans="1:17" ht="15" customHeight="1">
      <c r="A12" s="773"/>
      <c r="B12" s="37" t="s">
        <v>113</v>
      </c>
      <c r="C12" s="38">
        <v>176046</v>
      </c>
      <c r="D12" s="38">
        <v>179928</v>
      </c>
      <c r="E12" s="39">
        <v>194368</v>
      </c>
      <c r="F12" s="39">
        <v>190260</v>
      </c>
      <c r="G12" s="39">
        <v>192195</v>
      </c>
      <c r="H12" s="39">
        <v>202555</v>
      </c>
      <c r="I12" s="39">
        <v>219049</v>
      </c>
      <c r="J12" s="39">
        <v>228313</v>
      </c>
      <c r="K12" s="39">
        <v>251166</v>
      </c>
      <c r="L12" s="39">
        <f t="shared" si="0"/>
        <v>271544</v>
      </c>
      <c r="M12" s="39">
        <v>289368</v>
      </c>
      <c r="O12" s="661"/>
      <c r="P12" s="661"/>
      <c r="Q12" s="661"/>
    </row>
    <row r="13" spans="1:17" ht="15" customHeight="1">
      <c r="A13" s="773"/>
      <c r="B13" s="37" t="s">
        <v>114</v>
      </c>
      <c r="C13" s="38">
        <v>30864</v>
      </c>
      <c r="D13" s="38">
        <v>35532</v>
      </c>
      <c r="E13" s="39">
        <v>35209</v>
      </c>
      <c r="F13" s="39">
        <v>33723</v>
      </c>
      <c r="G13" s="39">
        <v>37581</v>
      </c>
      <c r="H13" s="39">
        <v>35529</v>
      </c>
      <c r="I13" s="39">
        <v>31011</v>
      </c>
      <c r="J13" s="39">
        <v>37296</v>
      </c>
      <c r="K13" s="39">
        <v>43219</v>
      </c>
      <c r="L13" s="39">
        <f t="shared" si="0"/>
        <v>52012</v>
      </c>
      <c r="M13" s="39">
        <v>36631</v>
      </c>
      <c r="O13" s="661"/>
      <c r="P13" s="661"/>
      <c r="Q13" s="661"/>
    </row>
    <row r="14" spans="1:17" ht="15" customHeight="1">
      <c r="A14" s="773"/>
      <c r="B14" s="37" t="s">
        <v>115</v>
      </c>
      <c r="C14" s="38">
        <v>93</v>
      </c>
      <c r="D14" s="38">
        <v>0</v>
      </c>
      <c r="E14" s="39">
        <v>34</v>
      </c>
      <c r="F14" s="39">
        <v>162</v>
      </c>
      <c r="G14" s="39">
        <v>38</v>
      </c>
      <c r="H14" s="39">
        <v>158</v>
      </c>
      <c r="I14" s="39">
        <v>300</v>
      </c>
      <c r="J14" s="39">
        <v>0</v>
      </c>
      <c r="K14" s="39">
        <v>0</v>
      </c>
      <c r="L14" s="39">
        <f t="shared" si="0"/>
        <v>118</v>
      </c>
      <c r="M14" s="39">
        <v>0</v>
      </c>
      <c r="O14" s="661"/>
      <c r="P14" s="661"/>
      <c r="Q14" s="661"/>
    </row>
    <row r="15" spans="1:17" ht="15" customHeight="1">
      <c r="A15" s="773"/>
      <c r="B15" s="37" t="s">
        <v>116</v>
      </c>
      <c r="C15" s="38">
        <v>8046</v>
      </c>
      <c r="D15" s="38">
        <v>11339</v>
      </c>
      <c r="E15" s="39">
        <v>9253</v>
      </c>
      <c r="F15" s="39">
        <v>9441</v>
      </c>
      <c r="G15" s="39">
        <v>6177</v>
      </c>
      <c r="H15" s="39">
        <v>8738</v>
      </c>
      <c r="I15" s="39">
        <v>8380</v>
      </c>
      <c r="J15" s="39">
        <v>8166</v>
      </c>
      <c r="K15" s="39">
        <v>8423</v>
      </c>
      <c r="L15" s="39">
        <f t="shared" si="0"/>
        <v>12333</v>
      </c>
      <c r="M15" s="39">
        <v>10824</v>
      </c>
      <c r="O15" s="661"/>
      <c r="P15" s="661"/>
      <c r="Q15" s="661"/>
    </row>
    <row r="16" spans="1:17" s="36" customFormat="1" ht="15" customHeight="1">
      <c r="A16" s="773"/>
      <c r="B16" s="40" t="s">
        <v>117</v>
      </c>
      <c r="C16" s="41">
        <v>519893</v>
      </c>
      <c r="D16" s="41">
        <v>553246</v>
      </c>
      <c r="E16" s="42">
        <v>557894</v>
      </c>
      <c r="F16" s="42">
        <v>569174</v>
      </c>
      <c r="G16" s="42">
        <v>620331</v>
      </c>
      <c r="H16" s="42">
        <v>637458</v>
      </c>
      <c r="I16" s="42">
        <v>666633</v>
      </c>
      <c r="J16" s="42">
        <v>673961</v>
      </c>
      <c r="K16" s="42">
        <v>691147</v>
      </c>
      <c r="L16" s="42">
        <v>713340</v>
      </c>
      <c r="M16" s="42">
        <v>728506</v>
      </c>
      <c r="O16" s="661"/>
      <c r="P16" s="661"/>
      <c r="Q16" s="661"/>
    </row>
    <row r="17" spans="1:17" ht="15" customHeight="1">
      <c r="A17" s="773"/>
      <c r="B17" s="37" t="s">
        <v>110</v>
      </c>
      <c r="C17" s="38">
        <v>82949</v>
      </c>
      <c r="D17" s="38">
        <v>85124</v>
      </c>
      <c r="E17" s="39">
        <v>84469</v>
      </c>
      <c r="F17" s="39">
        <v>87942</v>
      </c>
      <c r="G17" s="39">
        <v>96187</v>
      </c>
      <c r="H17" s="39">
        <v>92990</v>
      </c>
      <c r="I17" s="39">
        <v>95641</v>
      </c>
      <c r="J17" s="39">
        <v>93132</v>
      </c>
      <c r="K17" s="39">
        <v>106955</v>
      </c>
      <c r="L17" s="39">
        <v>109870</v>
      </c>
      <c r="M17" s="39">
        <v>114393</v>
      </c>
      <c r="O17" s="661"/>
      <c r="P17" s="661"/>
      <c r="Q17" s="661"/>
    </row>
    <row r="18" spans="1:17" ht="15" customHeight="1">
      <c r="A18" s="773"/>
      <c r="B18" s="37" t="s">
        <v>111</v>
      </c>
      <c r="C18" s="38">
        <v>288845</v>
      </c>
      <c r="D18" s="38">
        <v>319203</v>
      </c>
      <c r="E18" s="39">
        <v>319192</v>
      </c>
      <c r="F18" s="39">
        <v>324334</v>
      </c>
      <c r="G18" s="39">
        <v>357351</v>
      </c>
      <c r="H18" s="39">
        <v>379292</v>
      </c>
      <c r="I18" s="39">
        <v>395395</v>
      </c>
      <c r="J18" s="39">
        <v>398944</v>
      </c>
      <c r="K18" s="39">
        <v>384541</v>
      </c>
      <c r="L18" s="39">
        <v>385289</v>
      </c>
      <c r="M18" s="39">
        <v>390407</v>
      </c>
      <c r="O18" s="661"/>
      <c r="P18" s="661"/>
      <c r="Q18" s="661"/>
    </row>
    <row r="19" spans="1:17" ht="15" customHeight="1">
      <c r="A19" s="773"/>
      <c r="B19" s="37" t="s">
        <v>112</v>
      </c>
      <c r="C19" s="38">
        <v>4721</v>
      </c>
      <c r="D19" s="38">
        <v>5169</v>
      </c>
      <c r="E19" s="39">
        <v>5278</v>
      </c>
      <c r="F19" s="39">
        <v>4623</v>
      </c>
      <c r="G19" s="39">
        <v>5610</v>
      </c>
      <c r="H19" s="39">
        <v>5278</v>
      </c>
      <c r="I19" s="39">
        <v>6436</v>
      </c>
      <c r="J19" s="39">
        <v>5855</v>
      </c>
      <c r="K19" s="39">
        <v>5654</v>
      </c>
      <c r="L19" s="39">
        <v>6549</v>
      </c>
      <c r="M19" s="39">
        <v>5952</v>
      </c>
      <c r="O19" s="661"/>
      <c r="P19" s="661"/>
      <c r="Q19" s="661"/>
    </row>
    <row r="20" spans="1:17" ht="15" customHeight="1">
      <c r="A20" s="773"/>
      <c r="B20" s="37" t="s">
        <v>113</v>
      </c>
      <c r="C20" s="38">
        <v>116487</v>
      </c>
      <c r="D20" s="38">
        <v>112688</v>
      </c>
      <c r="E20" s="39">
        <v>118822</v>
      </c>
      <c r="F20" s="39">
        <v>122707</v>
      </c>
      <c r="G20" s="39">
        <v>131698</v>
      </c>
      <c r="H20" s="39">
        <v>131026</v>
      </c>
      <c r="I20" s="39">
        <v>141814</v>
      </c>
      <c r="J20" s="39">
        <v>144223</v>
      </c>
      <c r="K20" s="39">
        <v>156911</v>
      </c>
      <c r="L20" s="39">
        <v>169414</v>
      </c>
      <c r="M20" s="39">
        <v>186824</v>
      </c>
      <c r="O20" s="661"/>
      <c r="P20" s="661"/>
      <c r="Q20" s="661"/>
    </row>
    <row r="21" spans="1:17" ht="15" customHeight="1">
      <c r="A21" s="773"/>
      <c r="B21" s="37" t="s">
        <v>114</v>
      </c>
      <c r="C21" s="38">
        <v>24034</v>
      </c>
      <c r="D21" s="38">
        <v>26624</v>
      </c>
      <c r="E21" s="39">
        <v>26777</v>
      </c>
      <c r="F21" s="39">
        <v>25845</v>
      </c>
      <c r="G21" s="39">
        <v>26920</v>
      </c>
      <c r="H21" s="39">
        <v>26126</v>
      </c>
      <c r="I21" s="39">
        <v>24922</v>
      </c>
      <c r="J21" s="39">
        <v>28848</v>
      </c>
      <c r="K21" s="39">
        <v>33063</v>
      </c>
      <c r="L21" s="39">
        <v>38294</v>
      </c>
      <c r="M21" s="39">
        <v>27112</v>
      </c>
      <c r="O21" s="661"/>
      <c r="P21" s="661"/>
      <c r="Q21" s="661"/>
    </row>
    <row r="22" spans="1:17" ht="15" customHeight="1">
      <c r="A22" s="773"/>
      <c r="B22" s="37" t="s">
        <v>115</v>
      </c>
      <c r="C22" s="38">
        <v>93</v>
      </c>
      <c r="D22" s="38">
        <v>0</v>
      </c>
      <c r="E22" s="39">
        <v>10</v>
      </c>
      <c r="F22" s="39">
        <v>137</v>
      </c>
      <c r="G22" s="39">
        <v>38</v>
      </c>
      <c r="H22" s="39">
        <v>158</v>
      </c>
      <c r="I22" s="39">
        <v>0</v>
      </c>
      <c r="J22" s="39">
        <v>0</v>
      </c>
      <c r="K22" s="39">
        <v>0</v>
      </c>
      <c r="L22" s="39">
        <v>118</v>
      </c>
      <c r="M22" s="39">
        <v>0</v>
      </c>
      <c r="O22" s="661"/>
      <c r="P22" s="661"/>
      <c r="Q22" s="661"/>
    </row>
    <row r="23" spans="1:17">
      <c r="A23" s="773"/>
      <c r="B23" s="37" t="s">
        <v>116</v>
      </c>
      <c r="C23" s="38">
        <v>2764</v>
      </c>
      <c r="D23" s="38">
        <v>4438</v>
      </c>
      <c r="E23" s="39">
        <v>3346</v>
      </c>
      <c r="F23" s="39">
        <v>3586</v>
      </c>
      <c r="G23" s="39">
        <v>2527</v>
      </c>
      <c r="H23" s="39">
        <v>2588</v>
      </c>
      <c r="I23" s="39">
        <v>2425</v>
      </c>
      <c r="J23" s="39">
        <v>2959</v>
      </c>
      <c r="K23" s="39">
        <v>4023</v>
      </c>
      <c r="L23" s="39">
        <v>3806</v>
      </c>
      <c r="M23" s="39">
        <v>3818</v>
      </c>
    </row>
    <row r="24" spans="1:17" s="36" customFormat="1">
      <c r="A24" s="773"/>
      <c r="B24" s="40" t="s">
        <v>118</v>
      </c>
      <c r="C24" s="41">
        <v>367503</v>
      </c>
      <c r="D24" s="41">
        <v>393455</v>
      </c>
      <c r="E24" s="42">
        <v>395377</v>
      </c>
      <c r="F24" s="42">
        <v>400891</v>
      </c>
      <c r="G24" s="42">
        <v>454824</v>
      </c>
      <c r="H24" s="42">
        <v>473505</v>
      </c>
      <c r="I24" s="42">
        <v>486877</v>
      </c>
      <c r="J24" s="42">
        <v>509050</v>
      </c>
      <c r="K24" s="42">
        <v>524974</v>
      </c>
      <c r="L24" s="42">
        <v>533539</v>
      </c>
      <c r="M24" s="42">
        <v>539619</v>
      </c>
    </row>
    <row r="25" spans="1:17">
      <c r="A25" s="773"/>
      <c r="B25" s="37" t="s">
        <v>110</v>
      </c>
      <c r="C25" s="38">
        <v>81266</v>
      </c>
      <c r="D25" s="38">
        <v>85971</v>
      </c>
      <c r="E25" s="39">
        <v>91246</v>
      </c>
      <c r="F25" s="39">
        <v>98856</v>
      </c>
      <c r="G25" s="39">
        <v>111504</v>
      </c>
      <c r="H25" s="39">
        <v>111689</v>
      </c>
      <c r="I25" s="39">
        <v>112777</v>
      </c>
      <c r="J25" s="39">
        <v>121024</v>
      </c>
      <c r="K25" s="39">
        <v>119607</v>
      </c>
      <c r="L25" s="39">
        <v>123022</v>
      </c>
      <c r="M25" s="39">
        <v>129544</v>
      </c>
    </row>
    <row r="26" spans="1:17">
      <c r="A26" s="773"/>
      <c r="B26" s="37" t="s">
        <v>111</v>
      </c>
      <c r="C26" s="38">
        <v>161837</v>
      </c>
      <c r="D26" s="38">
        <v>170138</v>
      </c>
      <c r="E26" s="39">
        <v>166959</v>
      </c>
      <c r="F26" s="39">
        <v>175616</v>
      </c>
      <c r="G26" s="39">
        <v>220733</v>
      </c>
      <c r="H26" s="39">
        <v>221617</v>
      </c>
      <c r="I26" s="39">
        <v>234583</v>
      </c>
      <c r="J26" s="39">
        <v>237431</v>
      </c>
      <c r="K26" s="39">
        <v>247068</v>
      </c>
      <c r="L26" s="39">
        <v>237293</v>
      </c>
      <c r="M26" s="39">
        <v>242032</v>
      </c>
    </row>
    <row r="27" spans="1:17">
      <c r="A27" s="773"/>
      <c r="B27" s="37" t="s">
        <v>112</v>
      </c>
      <c r="C27" s="38">
        <v>52729</v>
      </c>
      <c r="D27" s="38">
        <v>54297</v>
      </c>
      <c r="E27" s="39">
        <v>47263</v>
      </c>
      <c r="F27" s="39">
        <v>45108</v>
      </c>
      <c r="G27" s="39">
        <v>47779</v>
      </c>
      <c r="H27" s="39">
        <v>53117</v>
      </c>
      <c r="I27" s="39">
        <v>49938</v>
      </c>
      <c r="J27" s="39">
        <v>52850</v>
      </c>
      <c r="K27" s="39">
        <v>49488</v>
      </c>
      <c r="L27" s="39">
        <v>48849</v>
      </c>
      <c r="M27" s="39">
        <v>48974</v>
      </c>
    </row>
    <row r="28" spans="1:17">
      <c r="A28" s="773"/>
      <c r="B28" s="37" t="s">
        <v>113</v>
      </c>
      <c r="C28" s="38">
        <v>59559</v>
      </c>
      <c r="D28" s="38">
        <v>67240</v>
      </c>
      <c r="E28" s="39">
        <v>75546</v>
      </c>
      <c r="F28" s="39">
        <v>67553</v>
      </c>
      <c r="G28" s="39">
        <v>60497</v>
      </c>
      <c r="H28" s="39">
        <v>71529</v>
      </c>
      <c r="I28" s="39">
        <v>77235</v>
      </c>
      <c r="J28" s="39">
        <v>84090</v>
      </c>
      <c r="K28" s="39">
        <v>94255</v>
      </c>
      <c r="L28" s="39">
        <v>102130</v>
      </c>
      <c r="M28" s="39">
        <v>102544</v>
      </c>
    </row>
    <row r="29" spans="1:17">
      <c r="A29" s="773"/>
      <c r="B29" s="37" t="s">
        <v>114</v>
      </c>
      <c r="C29" s="38">
        <v>6830</v>
      </c>
      <c r="D29" s="38">
        <v>8908</v>
      </c>
      <c r="E29" s="39">
        <v>8432</v>
      </c>
      <c r="F29" s="39">
        <v>7878</v>
      </c>
      <c r="G29" s="39">
        <v>10661</v>
      </c>
      <c r="H29" s="39">
        <v>9403</v>
      </c>
      <c r="I29" s="39">
        <v>6089</v>
      </c>
      <c r="J29" s="39">
        <v>8448</v>
      </c>
      <c r="K29" s="39">
        <v>10156</v>
      </c>
      <c r="L29" s="39">
        <v>13718</v>
      </c>
      <c r="M29" s="39">
        <v>9519</v>
      </c>
    </row>
    <row r="30" spans="1:17">
      <c r="A30" s="773"/>
      <c r="B30" s="37" t="s">
        <v>115</v>
      </c>
      <c r="C30" s="38">
        <v>0</v>
      </c>
      <c r="D30" s="38">
        <v>0</v>
      </c>
      <c r="E30" s="39">
        <v>24</v>
      </c>
      <c r="F30" s="39">
        <v>25</v>
      </c>
      <c r="G30" s="39">
        <v>0</v>
      </c>
      <c r="H30" s="39">
        <v>0</v>
      </c>
      <c r="I30" s="39">
        <v>300</v>
      </c>
      <c r="J30" s="39">
        <v>0</v>
      </c>
      <c r="K30" s="39">
        <v>0</v>
      </c>
      <c r="L30" s="39">
        <v>0</v>
      </c>
      <c r="M30" s="39">
        <v>0</v>
      </c>
    </row>
    <row r="31" spans="1:17">
      <c r="A31" s="774"/>
      <c r="B31" s="43" t="s">
        <v>116</v>
      </c>
      <c r="C31" s="44">
        <v>5282</v>
      </c>
      <c r="D31" s="44">
        <v>6901</v>
      </c>
      <c r="E31" s="45">
        <v>5907</v>
      </c>
      <c r="F31" s="45">
        <v>5855</v>
      </c>
      <c r="G31" s="45">
        <v>3650</v>
      </c>
      <c r="H31" s="45">
        <v>6150</v>
      </c>
      <c r="I31" s="45">
        <v>5955</v>
      </c>
      <c r="J31" s="45">
        <v>5207</v>
      </c>
      <c r="K31" s="45">
        <v>4400</v>
      </c>
      <c r="L31" s="45">
        <v>8527</v>
      </c>
      <c r="M31" s="45">
        <v>7006</v>
      </c>
    </row>
    <row r="33" spans="2:2" ht="15">
      <c r="B33"/>
    </row>
  </sheetData>
  <mergeCells count="2">
    <mergeCell ref="A7:A31"/>
    <mergeCell ref="A6:M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6:M33"/>
  <sheetViews>
    <sheetView showGridLines="0" workbookViewId="0">
      <selection activeCell="O18" sqref="O18"/>
    </sheetView>
  </sheetViews>
  <sheetFormatPr baseColWidth="10" defaultColWidth="11.42578125" defaultRowHeight="12.75"/>
  <cols>
    <col min="1" max="1" width="6" style="11" customWidth="1"/>
    <col min="2" max="2" width="40.28515625" style="11" customWidth="1"/>
    <col min="3" max="4" width="11.42578125" style="11"/>
    <col min="5" max="11" width="11.42578125" style="46"/>
    <col min="12" max="16384" width="11.42578125" style="11"/>
  </cols>
  <sheetData>
    <row r="6" spans="1:13" ht="15.75" customHeight="1">
      <c r="A6" s="775" t="s">
        <v>299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</row>
    <row r="7" spans="1:13" ht="22.5" customHeight="1">
      <c r="A7" s="772" t="s">
        <v>106</v>
      </c>
      <c r="B7" s="31" t="s">
        <v>108</v>
      </c>
      <c r="C7" s="32">
        <v>2007</v>
      </c>
      <c r="D7" s="32">
        <v>2008</v>
      </c>
      <c r="E7" s="32">
        <v>2009</v>
      </c>
      <c r="F7" s="32">
        <v>2010</v>
      </c>
      <c r="G7" s="32">
        <v>2011</v>
      </c>
      <c r="H7" s="32">
        <v>2012</v>
      </c>
      <c r="I7" s="32">
        <v>2013</v>
      </c>
      <c r="J7" s="32">
        <v>2014</v>
      </c>
      <c r="K7" s="32">
        <v>2015</v>
      </c>
      <c r="L7" s="32">
        <v>2016</v>
      </c>
      <c r="M7" s="32">
        <v>2017</v>
      </c>
    </row>
    <row r="8" spans="1:13" s="36" customFormat="1">
      <c r="A8" s="773"/>
      <c r="B8" s="33" t="s">
        <v>109</v>
      </c>
      <c r="C8" s="34">
        <v>469577</v>
      </c>
      <c r="D8" s="34">
        <v>475220</v>
      </c>
      <c r="E8" s="35">
        <v>487530</v>
      </c>
      <c r="F8" s="35">
        <v>485527</v>
      </c>
      <c r="G8" s="35">
        <v>462927</v>
      </c>
      <c r="H8" s="35">
        <v>506208</v>
      </c>
      <c r="I8" s="35">
        <v>518842</v>
      </c>
      <c r="J8" s="35">
        <v>512350</v>
      </c>
      <c r="K8" s="35">
        <v>517730</v>
      </c>
      <c r="L8" s="35">
        <f>SUM(L9:L15)</f>
        <v>523832</v>
      </c>
      <c r="M8" s="35">
        <v>517724</v>
      </c>
    </row>
    <row r="9" spans="1:13">
      <c r="A9" s="773"/>
      <c r="B9" s="37" t="s">
        <v>110</v>
      </c>
      <c r="C9" s="38">
        <v>38822</v>
      </c>
      <c r="D9" s="38">
        <v>39569</v>
      </c>
      <c r="E9" s="39">
        <v>38523</v>
      </c>
      <c r="F9" s="39">
        <v>42748</v>
      </c>
      <c r="G9" s="39">
        <v>39100</v>
      </c>
      <c r="H9" s="39">
        <v>42785</v>
      </c>
      <c r="I9" s="39">
        <v>44228</v>
      </c>
      <c r="J9" s="39">
        <v>43892</v>
      </c>
      <c r="K9" s="39">
        <v>46663</v>
      </c>
      <c r="L9" s="39">
        <f>+L17+L25</f>
        <v>46124</v>
      </c>
      <c r="M9" s="39">
        <v>49688</v>
      </c>
    </row>
    <row r="10" spans="1:13">
      <c r="A10" s="773"/>
      <c r="B10" s="37" t="s">
        <v>111</v>
      </c>
      <c r="C10" s="38">
        <v>155813</v>
      </c>
      <c r="D10" s="38">
        <v>161833</v>
      </c>
      <c r="E10" s="39">
        <v>159852</v>
      </c>
      <c r="F10" s="39">
        <v>160621</v>
      </c>
      <c r="G10" s="39">
        <v>149212</v>
      </c>
      <c r="H10" s="39">
        <v>174840</v>
      </c>
      <c r="I10" s="39">
        <v>175612</v>
      </c>
      <c r="J10" s="39">
        <v>169684</v>
      </c>
      <c r="K10" s="39">
        <v>169343</v>
      </c>
      <c r="L10" s="39">
        <f t="shared" ref="L10:L15" si="0">+L18+L26</f>
        <v>163229</v>
      </c>
      <c r="M10" s="39">
        <v>163082</v>
      </c>
    </row>
    <row r="11" spans="1:13">
      <c r="A11" s="773"/>
      <c r="B11" s="37" t="s">
        <v>112</v>
      </c>
      <c r="C11" s="38">
        <v>19315</v>
      </c>
      <c r="D11" s="38">
        <v>18073</v>
      </c>
      <c r="E11" s="39">
        <v>18785</v>
      </c>
      <c r="F11" s="39">
        <v>19055</v>
      </c>
      <c r="G11" s="39">
        <v>18120</v>
      </c>
      <c r="H11" s="39">
        <v>17694</v>
      </c>
      <c r="I11" s="39">
        <v>17679</v>
      </c>
      <c r="J11" s="39">
        <v>18363</v>
      </c>
      <c r="K11" s="39">
        <v>19781</v>
      </c>
      <c r="L11" s="39">
        <f t="shared" si="0"/>
        <v>15762</v>
      </c>
      <c r="M11" s="39">
        <v>15059</v>
      </c>
    </row>
    <row r="12" spans="1:13">
      <c r="A12" s="773"/>
      <c r="B12" s="37" t="s">
        <v>113</v>
      </c>
      <c r="C12" s="38">
        <v>182600</v>
      </c>
      <c r="D12" s="38">
        <v>187878</v>
      </c>
      <c r="E12" s="39">
        <v>196235</v>
      </c>
      <c r="F12" s="39">
        <v>194966</v>
      </c>
      <c r="G12" s="39">
        <v>195372</v>
      </c>
      <c r="H12" s="39">
        <v>191598</v>
      </c>
      <c r="I12" s="39">
        <v>197312</v>
      </c>
      <c r="J12" s="39">
        <v>200795</v>
      </c>
      <c r="K12" s="39">
        <v>204947</v>
      </c>
      <c r="L12" s="39">
        <f t="shared" si="0"/>
        <v>211931</v>
      </c>
      <c r="M12" s="39">
        <v>207075</v>
      </c>
    </row>
    <row r="13" spans="1:13">
      <c r="A13" s="773"/>
      <c r="B13" s="37" t="s">
        <v>114</v>
      </c>
      <c r="C13" s="38">
        <v>10714</v>
      </c>
      <c r="D13" s="38">
        <v>9927</v>
      </c>
      <c r="E13" s="39">
        <v>9648</v>
      </c>
      <c r="F13" s="39">
        <v>13069</v>
      </c>
      <c r="G13" s="39">
        <v>9363</v>
      </c>
      <c r="H13" s="39">
        <v>9659</v>
      </c>
      <c r="I13" s="39">
        <v>9675</v>
      </c>
      <c r="J13" s="39">
        <v>10367</v>
      </c>
      <c r="K13" s="39">
        <v>9987</v>
      </c>
      <c r="L13" s="39">
        <f t="shared" si="0"/>
        <v>11637</v>
      </c>
      <c r="M13" s="39">
        <v>10380</v>
      </c>
    </row>
    <row r="14" spans="1:13">
      <c r="A14" s="773"/>
      <c r="B14" s="37" t="s">
        <v>115</v>
      </c>
      <c r="C14" s="38">
        <v>40</v>
      </c>
      <c r="D14" s="38">
        <v>87</v>
      </c>
      <c r="E14" s="39">
        <v>277</v>
      </c>
      <c r="F14" s="39">
        <v>162</v>
      </c>
      <c r="G14" s="39">
        <v>155</v>
      </c>
      <c r="H14" s="39">
        <v>556</v>
      </c>
      <c r="I14" s="39">
        <v>98</v>
      </c>
      <c r="J14" s="39">
        <v>376</v>
      </c>
      <c r="K14" s="39">
        <v>75</v>
      </c>
      <c r="L14" s="39">
        <f t="shared" si="0"/>
        <v>684</v>
      </c>
      <c r="M14" s="39">
        <v>216</v>
      </c>
    </row>
    <row r="15" spans="1:13">
      <c r="A15" s="773"/>
      <c r="B15" s="37" t="s">
        <v>116</v>
      </c>
      <c r="C15" s="38">
        <v>62273</v>
      </c>
      <c r="D15" s="38">
        <v>57853</v>
      </c>
      <c r="E15" s="39">
        <v>64210</v>
      </c>
      <c r="F15" s="39">
        <v>54906</v>
      </c>
      <c r="G15" s="39">
        <v>51605</v>
      </c>
      <c r="H15" s="39">
        <v>69076</v>
      </c>
      <c r="I15" s="39">
        <v>74238</v>
      </c>
      <c r="J15" s="39">
        <v>68873</v>
      </c>
      <c r="K15" s="39">
        <v>66934</v>
      </c>
      <c r="L15" s="39">
        <f t="shared" si="0"/>
        <v>74465</v>
      </c>
      <c r="M15" s="39">
        <v>72224</v>
      </c>
    </row>
    <row r="16" spans="1:13" s="36" customFormat="1">
      <c r="A16" s="773"/>
      <c r="B16" s="40" t="s">
        <v>117</v>
      </c>
      <c r="C16" s="41">
        <v>333459</v>
      </c>
      <c r="D16" s="41">
        <v>340474</v>
      </c>
      <c r="E16" s="42">
        <v>339936</v>
      </c>
      <c r="F16" s="42">
        <v>339689</v>
      </c>
      <c r="G16" s="42">
        <v>330057</v>
      </c>
      <c r="H16" s="42">
        <v>347072</v>
      </c>
      <c r="I16" s="42">
        <v>350470</v>
      </c>
      <c r="J16" s="42">
        <v>344816</v>
      </c>
      <c r="K16" s="42">
        <v>343884</v>
      </c>
      <c r="L16" s="42">
        <v>341742</v>
      </c>
      <c r="M16" s="42">
        <v>334743</v>
      </c>
    </row>
    <row r="17" spans="1:13">
      <c r="A17" s="773"/>
      <c r="B17" s="37" t="s">
        <v>110</v>
      </c>
      <c r="C17" s="38">
        <v>20026</v>
      </c>
      <c r="D17" s="38">
        <v>19402</v>
      </c>
      <c r="E17" s="39">
        <v>20143</v>
      </c>
      <c r="F17" s="39">
        <v>22226</v>
      </c>
      <c r="G17" s="39">
        <v>19634</v>
      </c>
      <c r="H17" s="39">
        <v>23108</v>
      </c>
      <c r="I17" s="39">
        <v>23672</v>
      </c>
      <c r="J17" s="39">
        <v>22482</v>
      </c>
      <c r="K17" s="39">
        <v>23936</v>
      </c>
      <c r="L17" s="39">
        <v>23167</v>
      </c>
      <c r="M17" s="39">
        <v>23100</v>
      </c>
    </row>
    <row r="18" spans="1:13">
      <c r="A18" s="773"/>
      <c r="B18" s="37" t="s">
        <v>111</v>
      </c>
      <c r="C18" s="38">
        <v>134655</v>
      </c>
      <c r="D18" s="38">
        <v>140789</v>
      </c>
      <c r="E18" s="39">
        <v>135968</v>
      </c>
      <c r="F18" s="39">
        <v>134319</v>
      </c>
      <c r="G18" s="39">
        <v>126160</v>
      </c>
      <c r="H18" s="39">
        <v>144692</v>
      </c>
      <c r="I18" s="39">
        <v>145295</v>
      </c>
      <c r="J18" s="39">
        <v>137613</v>
      </c>
      <c r="K18" s="39">
        <v>138112</v>
      </c>
      <c r="L18" s="39">
        <v>131537</v>
      </c>
      <c r="M18" s="39">
        <v>130931</v>
      </c>
    </row>
    <row r="19" spans="1:13">
      <c r="A19" s="773"/>
      <c r="B19" s="37" t="s">
        <v>112</v>
      </c>
      <c r="C19" s="38">
        <v>3769</v>
      </c>
      <c r="D19" s="38">
        <v>3398</v>
      </c>
      <c r="E19" s="39">
        <v>3045</v>
      </c>
      <c r="F19" s="39">
        <v>3726</v>
      </c>
      <c r="G19" s="39">
        <v>4451</v>
      </c>
      <c r="H19" s="39">
        <v>2999</v>
      </c>
      <c r="I19" s="39">
        <v>4001</v>
      </c>
      <c r="J19" s="39">
        <v>4790</v>
      </c>
      <c r="K19" s="39">
        <v>4851</v>
      </c>
      <c r="L19" s="39">
        <v>3354</v>
      </c>
      <c r="M19" s="39">
        <v>3326</v>
      </c>
    </row>
    <row r="20" spans="1:13">
      <c r="A20" s="773"/>
      <c r="B20" s="37" t="s">
        <v>113</v>
      </c>
      <c r="C20" s="38">
        <v>135625</v>
      </c>
      <c r="D20" s="38">
        <v>140428</v>
      </c>
      <c r="E20" s="39">
        <v>142892</v>
      </c>
      <c r="F20" s="39">
        <v>145441</v>
      </c>
      <c r="G20" s="39">
        <v>148664</v>
      </c>
      <c r="H20" s="39">
        <v>138535</v>
      </c>
      <c r="I20" s="39">
        <v>139929</v>
      </c>
      <c r="J20" s="39">
        <v>140942</v>
      </c>
      <c r="K20" s="39">
        <v>140486</v>
      </c>
      <c r="L20" s="39">
        <v>142998</v>
      </c>
      <c r="M20" s="39">
        <v>136346</v>
      </c>
    </row>
    <row r="21" spans="1:13">
      <c r="A21" s="773"/>
      <c r="B21" s="37" t="s">
        <v>114</v>
      </c>
      <c r="C21" s="38">
        <v>8878</v>
      </c>
      <c r="D21" s="38">
        <v>7945</v>
      </c>
      <c r="E21" s="39">
        <v>7926</v>
      </c>
      <c r="F21" s="39">
        <v>10270</v>
      </c>
      <c r="G21" s="39">
        <v>7401</v>
      </c>
      <c r="H21" s="39">
        <v>7632</v>
      </c>
      <c r="I21" s="39">
        <v>8132</v>
      </c>
      <c r="J21" s="39">
        <v>8737</v>
      </c>
      <c r="K21" s="39">
        <v>7469</v>
      </c>
      <c r="L21" s="39">
        <v>9478</v>
      </c>
      <c r="M21" s="39">
        <v>9099</v>
      </c>
    </row>
    <row r="22" spans="1:13">
      <c r="A22" s="773"/>
      <c r="B22" s="37" t="s">
        <v>115</v>
      </c>
      <c r="C22" s="38">
        <v>40</v>
      </c>
      <c r="D22" s="38">
        <v>15</v>
      </c>
      <c r="E22" s="39">
        <v>191</v>
      </c>
      <c r="F22" s="39">
        <v>112</v>
      </c>
      <c r="G22" s="39">
        <v>73</v>
      </c>
      <c r="H22" s="39">
        <v>218</v>
      </c>
      <c r="I22" s="39">
        <v>32</v>
      </c>
      <c r="J22" s="39">
        <v>120</v>
      </c>
      <c r="K22" s="39">
        <v>75</v>
      </c>
      <c r="L22" s="39">
        <v>20</v>
      </c>
      <c r="M22" s="39">
        <v>168</v>
      </c>
    </row>
    <row r="23" spans="1:13">
      <c r="A23" s="773"/>
      <c r="B23" s="37" t="s">
        <v>116</v>
      </c>
      <c r="C23" s="38">
        <v>30466</v>
      </c>
      <c r="D23" s="38">
        <v>28497</v>
      </c>
      <c r="E23" s="39">
        <v>29771</v>
      </c>
      <c r="F23" s="39">
        <v>23595</v>
      </c>
      <c r="G23" s="39">
        <v>23674</v>
      </c>
      <c r="H23" s="39">
        <v>29888</v>
      </c>
      <c r="I23" s="39">
        <v>29409</v>
      </c>
      <c r="J23" s="39">
        <v>30132</v>
      </c>
      <c r="K23" s="39">
        <v>28955</v>
      </c>
      <c r="L23" s="39">
        <v>31188</v>
      </c>
      <c r="M23" s="39">
        <v>31773</v>
      </c>
    </row>
    <row r="24" spans="1:13" s="36" customFormat="1">
      <c r="A24" s="773"/>
      <c r="B24" s="40" t="s">
        <v>118</v>
      </c>
      <c r="C24" s="41">
        <v>136118</v>
      </c>
      <c r="D24" s="41">
        <v>134746</v>
      </c>
      <c r="E24" s="42">
        <v>147594</v>
      </c>
      <c r="F24" s="42">
        <v>145838</v>
      </c>
      <c r="G24" s="42">
        <v>132870</v>
      </c>
      <c r="H24" s="42">
        <v>159136</v>
      </c>
      <c r="I24" s="42">
        <v>168372</v>
      </c>
      <c r="J24" s="42">
        <v>167534</v>
      </c>
      <c r="K24" s="42">
        <v>173846</v>
      </c>
      <c r="L24" s="42">
        <v>182090</v>
      </c>
      <c r="M24" s="42">
        <v>182981</v>
      </c>
    </row>
    <row r="25" spans="1:13">
      <c r="A25" s="773"/>
      <c r="B25" s="37" t="s">
        <v>110</v>
      </c>
      <c r="C25" s="38">
        <v>18796</v>
      </c>
      <c r="D25" s="38">
        <v>20167</v>
      </c>
      <c r="E25" s="39">
        <v>18380</v>
      </c>
      <c r="F25" s="39">
        <v>20522</v>
      </c>
      <c r="G25" s="39">
        <v>19466</v>
      </c>
      <c r="H25" s="39">
        <v>19677</v>
      </c>
      <c r="I25" s="39">
        <v>20556</v>
      </c>
      <c r="J25" s="39">
        <v>21410</v>
      </c>
      <c r="K25" s="39">
        <v>22727</v>
      </c>
      <c r="L25" s="39">
        <v>22957</v>
      </c>
      <c r="M25" s="39">
        <v>26588</v>
      </c>
    </row>
    <row r="26" spans="1:13">
      <c r="A26" s="773"/>
      <c r="B26" s="37" t="s">
        <v>111</v>
      </c>
      <c r="C26" s="38">
        <v>21158</v>
      </c>
      <c r="D26" s="38">
        <v>21044</v>
      </c>
      <c r="E26" s="39">
        <v>23884</v>
      </c>
      <c r="F26" s="39">
        <v>26302</v>
      </c>
      <c r="G26" s="39">
        <v>23052</v>
      </c>
      <c r="H26" s="39">
        <v>30148</v>
      </c>
      <c r="I26" s="39">
        <v>30317</v>
      </c>
      <c r="J26" s="39">
        <v>32071</v>
      </c>
      <c r="K26" s="39">
        <v>31231</v>
      </c>
      <c r="L26" s="39">
        <v>31692</v>
      </c>
      <c r="M26" s="39">
        <v>32151</v>
      </c>
    </row>
    <row r="27" spans="1:13">
      <c r="A27" s="773"/>
      <c r="B27" s="37" t="s">
        <v>112</v>
      </c>
      <c r="C27" s="38">
        <v>15546</v>
      </c>
      <c r="D27" s="38">
        <v>14675</v>
      </c>
      <c r="E27" s="39">
        <v>15740</v>
      </c>
      <c r="F27" s="39">
        <v>15329</v>
      </c>
      <c r="G27" s="39">
        <v>13669</v>
      </c>
      <c r="H27" s="39">
        <v>14695</v>
      </c>
      <c r="I27" s="39">
        <v>13678</v>
      </c>
      <c r="J27" s="39">
        <v>13573</v>
      </c>
      <c r="K27" s="39">
        <v>14930</v>
      </c>
      <c r="L27" s="39">
        <v>12408</v>
      </c>
      <c r="M27" s="39">
        <v>11733</v>
      </c>
    </row>
    <row r="28" spans="1:13">
      <c r="A28" s="773"/>
      <c r="B28" s="37" t="s">
        <v>113</v>
      </c>
      <c r="C28" s="38">
        <v>46975</v>
      </c>
      <c r="D28" s="38">
        <v>47450</v>
      </c>
      <c r="E28" s="39">
        <v>53343</v>
      </c>
      <c r="F28" s="39">
        <v>49525</v>
      </c>
      <c r="G28" s="39">
        <v>46708</v>
      </c>
      <c r="H28" s="39">
        <v>53063</v>
      </c>
      <c r="I28" s="39">
        <v>57383</v>
      </c>
      <c r="J28" s="39">
        <v>59853</v>
      </c>
      <c r="K28" s="39">
        <v>64461</v>
      </c>
      <c r="L28" s="39">
        <v>68933</v>
      </c>
      <c r="M28" s="39">
        <v>70729</v>
      </c>
    </row>
    <row r="29" spans="1:13">
      <c r="A29" s="773"/>
      <c r="B29" s="37" t="s">
        <v>114</v>
      </c>
      <c r="C29" s="38">
        <v>1836</v>
      </c>
      <c r="D29" s="38">
        <v>1982</v>
      </c>
      <c r="E29" s="39">
        <v>1722</v>
      </c>
      <c r="F29" s="39">
        <v>2799</v>
      </c>
      <c r="G29" s="39">
        <v>1962</v>
      </c>
      <c r="H29" s="39">
        <v>2027</v>
      </c>
      <c r="I29" s="39">
        <v>1543</v>
      </c>
      <c r="J29" s="39">
        <v>1630</v>
      </c>
      <c r="K29" s="39">
        <v>2518</v>
      </c>
      <c r="L29" s="39">
        <v>2159</v>
      </c>
      <c r="M29" s="39">
        <v>1281</v>
      </c>
    </row>
    <row r="30" spans="1:13">
      <c r="A30" s="773"/>
      <c r="B30" s="37" t="s">
        <v>115</v>
      </c>
      <c r="C30" s="38">
        <v>0</v>
      </c>
      <c r="D30" s="38">
        <v>72</v>
      </c>
      <c r="E30" s="39">
        <v>86</v>
      </c>
      <c r="F30" s="39">
        <v>50</v>
      </c>
      <c r="G30" s="39">
        <v>82</v>
      </c>
      <c r="H30" s="39">
        <v>338</v>
      </c>
      <c r="I30" s="39">
        <v>66</v>
      </c>
      <c r="J30" s="39">
        <v>256</v>
      </c>
      <c r="K30" s="39">
        <v>0</v>
      </c>
      <c r="L30" s="39">
        <v>664</v>
      </c>
      <c r="M30" s="39">
        <v>48</v>
      </c>
    </row>
    <row r="31" spans="1:13">
      <c r="A31" s="774"/>
      <c r="B31" s="43" t="s">
        <v>116</v>
      </c>
      <c r="C31" s="44">
        <v>31807</v>
      </c>
      <c r="D31" s="44">
        <v>29356</v>
      </c>
      <c r="E31" s="45">
        <v>34439</v>
      </c>
      <c r="F31" s="45">
        <v>31311</v>
      </c>
      <c r="G31" s="45">
        <v>27931</v>
      </c>
      <c r="H31" s="45">
        <v>39188</v>
      </c>
      <c r="I31" s="45">
        <v>44829</v>
      </c>
      <c r="J31" s="45">
        <v>38741</v>
      </c>
      <c r="K31" s="45">
        <v>37979</v>
      </c>
      <c r="L31" s="45">
        <v>43277</v>
      </c>
      <c r="M31" s="45">
        <v>40451</v>
      </c>
    </row>
    <row r="33" spans="2:2" ht="15">
      <c r="B33"/>
    </row>
  </sheetData>
  <mergeCells count="2">
    <mergeCell ref="A7:A31"/>
    <mergeCell ref="A6:M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7:O36"/>
  <sheetViews>
    <sheetView showGridLines="0" topLeftCell="A7" workbookViewId="0">
      <selection activeCell="B10" sqref="B10:C13"/>
    </sheetView>
  </sheetViews>
  <sheetFormatPr baseColWidth="10" defaultColWidth="11.42578125" defaultRowHeight="12.75"/>
  <cols>
    <col min="1" max="1" width="8.42578125" style="47" customWidth="1"/>
    <col min="2" max="2" width="41.7109375" style="47" customWidth="1"/>
    <col min="3" max="11" width="11.42578125" style="47"/>
    <col min="12" max="14" width="11.42578125" style="84"/>
    <col min="15" max="16384" width="11.42578125" style="47"/>
  </cols>
  <sheetData>
    <row r="7" spans="1:15" ht="25.5" customHeight="1">
      <c r="B7" s="775" t="s">
        <v>300</v>
      </c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49"/>
      <c r="O7" s="50"/>
    </row>
    <row r="8" spans="1:15" ht="29.25" customHeight="1">
      <c r="A8" s="772" t="s">
        <v>119</v>
      </c>
      <c r="B8" s="776" t="s">
        <v>120</v>
      </c>
      <c r="C8" s="778" t="s">
        <v>121</v>
      </c>
      <c r="D8" s="779"/>
      <c r="E8" s="779"/>
      <c r="F8" s="780"/>
      <c r="G8" s="781" t="s">
        <v>122</v>
      </c>
      <c r="H8" s="782"/>
      <c r="I8" s="782"/>
      <c r="J8" s="782"/>
      <c r="K8" s="782"/>
      <c r="L8" s="782"/>
      <c r="M8" s="783"/>
      <c r="N8" s="51"/>
      <c r="O8" s="52"/>
    </row>
    <row r="9" spans="1:15" ht="18.75" customHeight="1">
      <c r="A9" s="773"/>
      <c r="B9" s="777"/>
      <c r="C9" s="503">
        <v>2007</v>
      </c>
      <c r="D9" s="503">
        <v>2008</v>
      </c>
      <c r="E9" s="503">
        <v>2009</v>
      </c>
      <c r="F9" s="503">
        <v>2010</v>
      </c>
      <c r="G9" s="503">
        <v>2011</v>
      </c>
      <c r="H9" s="503">
        <v>2012</v>
      </c>
      <c r="I9" s="503">
        <v>2013</v>
      </c>
      <c r="J9" s="652">
        <v>2014</v>
      </c>
      <c r="K9" s="503">
        <v>2015</v>
      </c>
      <c r="L9" s="503">
        <v>2016</v>
      </c>
      <c r="M9" s="503">
        <v>2017</v>
      </c>
      <c r="N9" s="55"/>
      <c r="O9" s="56"/>
    </row>
    <row r="10" spans="1:15" ht="22.5" customHeight="1">
      <c r="A10" s="773"/>
      <c r="B10" s="504" t="s">
        <v>119</v>
      </c>
      <c r="C10" s="505">
        <v>1356973</v>
      </c>
      <c r="D10" s="505">
        <v>1421921</v>
      </c>
      <c r="E10" s="505">
        <v>1440801</v>
      </c>
      <c r="F10" s="505">
        <v>1455592</v>
      </c>
      <c r="G10" s="505">
        <v>1538082</v>
      </c>
      <c r="H10" s="505">
        <v>1617171</v>
      </c>
      <c r="I10" s="505">
        <v>1672352</v>
      </c>
      <c r="J10" s="506">
        <v>1695361</v>
      </c>
      <c r="K10" s="505">
        <v>1733851</v>
      </c>
      <c r="L10" s="505">
        <v>1770711</v>
      </c>
      <c r="M10" s="505">
        <f>+M11+M14+M19</f>
        <v>1785849</v>
      </c>
      <c r="N10" s="566"/>
      <c r="O10" s="50"/>
    </row>
    <row r="11" spans="1:15" ht="26.25" customHeight="1">
      <c r="A11" s="773"/>
      <c r="B11" s="507" t="s">
        <v>123</v>
      </c>
      <c r="C11" s="508">
        <v>256878</v>
      </c>
      <c r="D11" s="508">
        <v>254385</v>
      </c>
      <c r="E11" s="508">
        <v>261258</v>
      </c>
      <c r="F11" s="508">
        <v>254329</v>
      </c>
      <c r="G11" s="508">
        <v>257613</v>
      </c>
      <c r="H11" s="508">
        <v>273968</v>
      </c>
      <c r="I11" s="508">
        <v>278507</v>
      </c>
      <c r="J11" s="509">
        <v>269775</v>
      </c>
      <c r="K11" s="508">
        <v>257057</v>
      </c>
      <c r="L11" s="508">
        <f>SUM(L12:L13)</f>
        <v>275995</v>
      </c>
      <c r="M11" s="508">
        <f>SUM(M12:M13)</f>
        <v>262998</v>
      </c>
      <c r="N11" s="566"/>
      <c r="O11" s="566"/>
    </row>
    <row r="12" spans="1:15" ht="25.5">
      <c r="A12" s="773"/>
      <c r="B12" s="510" t="s">
        <v>125</v>
      </c>
      <c r="C12" s="66">
        <v>253149</v>
      </c>
      <c r="D12" s="66">
        <v>251096</v>
      </c>
      <c r="E12" s="66">
        <v>257884</v>
      </c>
      <c r="F12" s="66">
        <v>251522</v>
      </c>
      <c r="G12" s="66">
        <v>254476</v>
      </c>
      <c r="H12" s="66">
        <v>270222</v>
      </c>
      <c r="I12" s="66">
        <v>273533</v>
      </c>
      <c r="J12" s="511">
        <v>266172</v>
      </c>
      <c r="K12" s="66">
        <v>254434</v>
      </c>
      <c r="L12" s="66">
        <v>272022</v>
      </c>
      <c r="M12" s="66">
        <v>258831</v>
      </c>
      <c r="N12" s="566"/>
      <c r="O12" s="566"/>
    </row>
    <row r="13" spans="1:15">
      <c r="A13" s="773"/>
      <c r="B13" s="512" t="s">
        <v>126</v>
      </c>
      <c r="C13" s="69">
        <v>3729</v>
      </c>
      <c r="D13" s="69">
        <v>3289</v>
      </c>
      <c r="E13" s="70">
        <v>3374</v>
      </c>
      <c r="F13" s="69">
        <v>2807</v>
      </c>
      <c r="G13" s="69">
        <v>3137</v>
      </c>
      <c r="H13" s="69">
        <v>3746</v>
      </c>
      <c r="I13" s="69">
        <v>4974</v>
      </c>
      <c r="J13" s="71">
        <v>3603</v>
      </c>
      <c r="K13" s="69">
        <v>2623</v>
      </c>
      <c r="L13" s="69">
        <v>3973</v>
      </c>
      <c r="M13" s="69">
        <v>4167</v>
      </c>
      <c r="N13" s="566"/>
      <c r="O13" s="566"/>
    </row>
    <row r="14" spans="1:15" ht="26.25" customHeight="1">
      <c r="A14" s="773"/>
      <c r="B14" s="507" t="s">
        <v>127</v>
      </c>
      <c r="C14" s="508">
        <v>244564</v>
      </c>
      <c r="D14" s="508">
        <v>258953</v>
      </c>
      <c r="E14" s="508">
        <v>258896</v>
      </c>
      <c r="F14" s="508">
        <v>258309</v>
      </c>
      <c r="G14" s="508">
        <v>285109</v>
      </c>
      <c r="H14" s="508">
        <v>291282</v>
      </c>
      <c r="I14" s="508">
        <v>331725</v>
      </c>
      <c r="J14" s="509">
        <v>336767</v>
      </c>
      <c r="K14" s="508">
        <v>321838</v>
      </c>
      <c r="L14" s="508">
        <f>SUM(L15:L18)</f>
        <v>321699</v>
      </c>
      <c r="M14" s="508">
        <f>SUM(M15:M18)</f>
        <v>327122</v>
      </c>
      <c r="N14" s="566"/>
      <c r="O14" s="566"/>
    </row>
    <row r="15" spans="1:15">
      <c r="A15" s="773"/>
      <c r="B15" s="510" t="s">
        <v>129</v>
      </c>
      <c r="C15" s="66">
        <v>119840</v>
      </c>
      <c r="D15" s="66">
        <v>121386</v>
      </c>
      <c r="E15" s="66">
        <v>124414</v>
      </c>
      <c r="F15" s="66">
        <v>120199</v>
      </c>
      <c r="G15" s="66">
        <v>107218</v>
      </c>
      <c r="H15" s="66">
        <v>111085</v>
      </c>
      <c r="I15" s="66">
        <v>128907</v>
      </c>
      <c r="J15" s="511">
        <v>124868</v>
      </c>
      <c r="K15" s="66">
        <v>133245</v>
      </c>
      <c r="L15" s="66">
        <v>129765</v>
      </c>
      <c r="M15" s="66">
        <v>131214</v>
      </c>
      <c r="N15" s="566"/>
      <c r="O15" s="566"/>
    </row>
    <row r="16" spans="1:15" ht="25.5">
      <c r="A16" s="773"/>
      <c r="B16" s="513" t="s">
        <v>130</v>
      </c>
      <c r="C16" s="73">
        <v>4549</v>
      </c>
      <c r="D16" s="73">
        <v>4296</v>
      </c>
      <c r="E16" s="73">
        <v>5273</v>
      </c>
      <c r="F16" s="73">
        <v>4602</v>
      </c>
      <c r="G16" s="73">
        <v>5262</v>
      </c>
      <c r="H16" s="73">
        <v>4463</v>
      </c>
      <c r="I16" s="73">
        <v>5157</v>
      </c>
      <c r="J16" s="514">
        <v>6164</v>
      </c>
      <c r="K16" s="73">
        <v>5609</v>
      </c>
      <c r="L16" s="73">
        <v>4440</v>
      </c>
      <c r="M16" s="73">
        <v>5133</v>
      </c>
      <c r="N16" s="567"/>
      <c r="O16" s="50"/>
    </row>
    <row r="17" spans="1:15" ht="25.5">
      <c r="A17" s="773"/>
      <c r="B17" s="513" t="s">
        <v>131</v>
      </c>
      <c r="C17" s="73">
        <v>8658</v>
      </c>
      <c r="D17" s="73">
        <v>8761</v>
      </c>
      <c r="E17" s="73">
        <v>8788</v>
      </c>
      <c r="F17" s="73">
        <v>8330</v>
      </c>
      <c r="G17" s="73">
        <v>10672</v>
      </c>
      <c r="H17" s="73">
        <v>7961</v>
      </c>
      <c r="I17" s="73">
        <v>11152</v>
      </c>
      <c r="J17" s="514">
        <v>9644</v>
      </c>
      <c r="K17" s="73">
        <v>9090</v>
      </c>
      <c r="L17" s="73">
        <v>9667</v>
      </c>
      <c r="M17" s="73">
        <v>10298</v>
      </c>
      <c r="N17" s="567"/>
      <c r="O17" s="567"/>
    </row>
    <row r="18" spans="1:15">
      <c r="A18" s="773"/>
      <c r="B18" s="512" t="s">
        <v>132</v>
      </c>
      <c r="C18" s="69">
        <v>111517</v>
      </c>
      <c r="D18" s="69">
        <v>124510</v>
      </c>
      <c r="E18" s="69">
        <v>120421</v>
      </c>
      <c r="F18" s="69">
        <v>125178</v>
      </c>
      <c r="G18" s="69">
        <v>161957</v>
      </c>
      <c r="H18" s="69">
        <v>167773</v>
      </c>
      <c r="I18" s="69">
        <v>186509</v>
      </c>
      <c r="J18" s="71">
        <v>196091</v>
      </c>
      <c r="K18" s="69">
        <v>173894</v>
      </c>
      <c r="L18" s="69">
        <v>177827</v>
      </c>
      <c r="M18" s="69">
        <v>180477</v>
      </c>
      <c r="N18" s="567"/>
      <c r="O18" s="50"/>
    </row>
    <row r="19" spans="1:15" ht="26.25" customHeight="1">
      <c r="A19" s="773"/>
      <c r="B19" s="507" t="s">
        <v>133</v>
      </c>
      <c r="C19" s="508">
        <v>855531</v>
      </c>
      <c r="D19" s="508">
        <v>908583</v>
      </c>
      <c r="E19" s="508">
        <v>920647</v>
      </c>
      <c r="F19" s="508">
        <v>942954</v>
      </c>
      <c r="G19" s="508">
        <v>995360</v>
      </c>
      <c r="H19" s="508">
        <v>1051921</v>
      </c>
      <c r="I19" s="508">
        <v>1062120</v>
      </c>
      <c r="J19" s="509">
        <v>1088819</v>
      </c>
      <c r="K19" s="508">
        <v>1154956</v>
      </c>
      <c r="L19" s="508">
        <v>1173017</v>
      </c>
      <c r="M19" s="508">
        <f>SUM(M20:M34)</f>
        <v>1195729</v>
      </c>
      <c r="N19" s="567"/>
      <c r="O19" s="50"/>
    </row>
    <row r="20" spans="1:15" ht="38.25">
      <c r="A20" s="773"/>
      <c r="B20" s="335" t="s">
        <v>135</v>
      </c>
      <c r="C20" s="76">
        <v>235097</v>
      </c>
      <c r="D20" s="76">
        <v>254426</v>
      </c>
      <c r="E20" s="76">
        <v>244006</v>
      </c>
      <c r="F20" s="76">
        <v>246148</v>
      </c>
      <c r="G20" s="76">
        <v>276532</v>
      </c>
      <c r="H20" s="76">
        <v>294905</v>
      </c>
      <c r="I20" s="76">
        <v>295170</v>
      </c>
      <c r="J20" s="515">
        <v>308612</v>
      </c>
      <c r="K20" s="76">
        <v>319573</v>
      </c>
      <c r="L20" s="76">
        <v>315215</v>
      </c>
      <c r="M20" s="76">
        <v>314105</v>
      </c>
      <c r="N20" s="567"/>
      <c r="O20" s="50"/>
    </row>
    <row r="21" spans="1:15">
      <c r="A21" s="773"/>
      <c r="B21" s="453" t="s">
        <v>136</v>
      </c>
      <c r="C21" s="79">
        <v>91123</v>
      </c>
      <c r="D21" s="79">
        <v>100419</v>
      </c>
      <c r="E21" s="79">
        <v>106997</v>
      </c>
      <c r="F21" s="79">
        <v>111497</v>
      </c>
      <c r="G21" s="79">
        <v>108298</v>
      </c>
      <c r="H21" s="79">
        <v>113641</v>
      </c>
      <c r="I21" s="79">
        <v>121497</v>
      </c>
      <c r="J21" s="516">
        <v>118764</v>
      </c>
      <c r="K21" s="79">
        <v>128841</v>
      </c>
      <c r="L21" s="79">
        <v>133379</v>
      </c>
      <c r="M21" s="79">
        <v>143007</v>
      </c>
      <c r="N21" s="567"/>
      <c r="O21" s="50"/>
    </row>
    <row r="22" spans="1:15">
      <c r="A22" s="773"/>
      <c r="B22" s="453" t="s">
        <v>137</v>
      </c>
      <c r="C22" s="79">
        <v>69521</v>
      </c>
      <c r="D22" s="79">
        <v>71334</v>
      </c>
      <c r="E22" s="79">
        <v>77828</v>
      </c>
      <c r="F22" s="79">
        <v>74674</v>
      </c>
      <c r="G22" s="79">
        <v>77328</v>
      </c>
      <c r="H22" s="79">
        <v>79897</v>
      </c>
      <c r="I22" s="79">
        <v>85897</v>
      </c>
      <c r="J22" s="516">
        <v>79706</v>
      </c>
      <c r="K22" s="79">
        <v>89208</v>
      </c>
      <c r="L22" s="79">
        <v>99829</v>
      </c>
      <c r="M22" s="79">
        <v>104528</v>
      </c>
      <c r="N22" s="567"/>
      <c r="O22" s="50"/>
    </row>
    <row r="23" spans="1:15">
      <c r="A23" s="773"/>
      <c r="B23" s="453" t="s">
        <v>138</v>
      </c>
      <c r="C23" s="79">
        <v>5941</v>
      </c>
      <c r="D23" s="79">
        <v>7817</v>
      </c>
      <c r="E23" s="79">
        <v>8223</v>
      </c>
      <c r="F23" s="79">
        <v>8537</v>
      </c>
      <c r="G23" s="79">
        <v>16606</v>
      </c>
      <c r="H23" s="79">
        <v>21298</v>
      </c>
      <c r="I23" s="79">
        <v>19852</v>
      </c>
      <c r="J23" s="516">
        <v>14316</v>
      </c>
      <c r="K23" s="79">
        <v>21008</v>
      </c>
      <c r="L23" s="79">
        <v>22548</v>
      </c>
      <c r="M23" s="79">
        <v>23621</v>
      </c>
      <c r="N23" s="567"/>
      <c r="O23" s="50"/>
    </row>
    <row r="24" spans="1:15">
      <c r="A24" s="773"/>
      <c r="B24" s="453" t="s">
        <v>139</v>
      </c>
      <c r="C24" s="79">
        <v>28941</v>
      </c>
      <c r="D24" s="79">
        <v>28428</v>
      </c>
      <c r="E24" s="79">
        <v>27792</v>
      </c>
      <c r="F24" s="79">
        <v>27595</v>
      </c>
      <c r="G24" s="79">
        <v>38433</v>
      </c>
      <c r="H24" s="79">
        <v>39076</v>
      </c>
      <c r="I24" s="79">
        <v>42127</v>
      </c>
      <c r="J24" s="516">
        <v>38150</v>
      </c>
      <c r="K24" s="79">
        <v>45207</v>
      </c>
      <c r="L24" s="79">
        <v>43618</v>
      </c>
      <c r="M24" s="79">
        <v>44639</v>
      </c>
      <c r="N24" s="567"/>
      <c r="O24" s="50"/>
    </row>
    <row r="25" spans="1:15">
      <c r="A25" s="773"/>
      <c r="B25" s="453" t="s">
        <v>140</v>
      </c>
      <c r="C25" s="79">
        <v>10747</v>
      </c>
      <c r="D25" s="79">
        <v>9675</v>
      </c>
      <c r="E25" s="79">
        <v>10999</v>
      </c>
      <c r="F25" s="79">
        <v>10140</v>
      </c>
      <c r="G25" s="79">
        <v>11086</v>
      </c>
      <c r="H25" s="79">
        <v>11167</v>
      </c>
      <c r="I25" s="79">
        <v>11326</v>
      </c>
      <c r="J25" s="516">
        <v>15241</v>
      </c>
      <c r="K25" s="79">
        <v>13446</v>
      </c>
      <c r="L25" s="79">
        <v>18712</v>
      </c>
      <c r="M25" s="79">
        <v>18306</v>
      </c>
      <c r="N25" s="567"/>
      <c r="O25" s="50"/>
    </row>
    <row r="26" spans="1:15" ht="25.5">
      <c r="A26" s="773"/>
      <c r="B26" s="453" t="s">
        <v>141</v>
      </c>
      <c r="C26" s="79">
        <v>39499</v>
      </c>
      <c r="D26" s="79">
        <v>44821</v>
      </c>
      <c r="E26" s="79">
        <v>46814</v>
      </c>
      <c r="F26" s="79">
        <v>52619</v>
      </c>
      <c r="G26" s="79">
        <v>36779</v>
      </c>
      <c r="H26" s="79">
        <v>36472</v>
      </c>
      <c r="I26" s="79">
        <v>32829</v>
      </c>
      <c r="J26" s="516">
        <v>51053</v>
      </c>
      <c r="K26" s="79">
        <v>42722</v>
      </c>
      <c r="L26" s="79">
        <v>43034</v>
      </c>
      <c r="M26" s="79">
        <v>42208</v>
      </c>
      <c r="N26" s="567"/>
      <c r="O26" s="567"/>
    </row>
    <row r="27" spans="1:15" ht="25.5">
      <c r="A27" s="773"/>
      <c r="B27" s="453" t="s">
        <v>142</v>
      </c>
      <c r="C27" s="79">
        <v>31242</v>
      </c>
      <c r="D27" s="79">
        <v>31493</v>
      </c>
      <c r="E27" s="79">
        <v>38474</v>
      </c>
      <c r="F27" s="79">
        <v>35681</v>
      </c>
      <c r="G27" s="79">
        <v>53722</v>
      </c>
      <c r="H27" s="79">
        <v>59990</v>
      </c>
      <c r="I27" s="79">
        <v>58364</v>
      </c>
      <c r="J27" s="516">
        <v>55329</v>
      </c>
      <c r="K27" s="79">
        <v>59884</v>
      </c>
      <c r="L27" s="79">
        <v>58287</v>
      </c>
      <c r="M27" s="79">
        <v>61172</v>
      </c>
      <c r="N27" s="567"/>
      <c r="O27" s="50"/>
    </row>
    <row r="28" spans="1:15" ht="25.5">
      <c r="A28" s="773"/>
      <c r="B28" s="453" t="s">
        <v>143</v>
      </c>
      <c r="C28" s="79">
        <v>81059</v>
      </c>
      <c r="D28" s="79">
        <v>79708</v>
      </c>
      <c r="E28" s="79">
        <v>81992</v>
      </c>
      <c r="F28" s="79">
        <v>86634</v>
      </c>
      <c r="G28" s="79">
        <v>105097</v>
      </c>
      <c r="H28" s="79">
        <v>104883</v>
      </c>
      <c r="I28" s="79">
        <v>106516</v>
      </c>
      <c r="J28" s="516">
        <v>103590</v>
      </c>
      <c r="K28" s="79">
        <v>111479</v>
      </c>
      <c r="L28" s="79">
        <v>112583</v>
      </c>
      <c r="M28" s="79">
        <v>119374</v>
      </c>
      <c r="N28" s="567"/>
      <c r="O28" s="50"/>
    </row>
    <row r="29" spans="1:15">
      <c r="A29" s="773"/>
      <c r="B29" s="453" t="s">
        <v>144</v>
      </c>
      <c r="C29" s="79">
        <v>68800</v>
      </c>
      <c r="D29" s="79">
        <v>76486</v>
      </c>
      <c r="E29" s="79">
        <v>75940</v>
      </c>
      <c r="F29" s="79">
        <v>82547</v>
      </c>
      <c r="G29" s="79">
        <v>83849</v>
      </c>
      <c r="H29" s="79">
        <v>87032</v>
      </c>
      <c r="I29" s="79">
        <v>90055</v>
      </c>
      <c r="J29" s="516">
        <v>92013</v>
      </c>
      <c r="K29" s="79">
        <v>96182</v>
      </c>
      <c r="L29" s="79">
        <v>100679</v>
      </c>
      <c r="M29" s="79">
        <v>97389</v>
      </c>
      <c r="N29" s="567"/>
      <c r="O29" s="50"/>
    </row>
    <row r="30" spans="1:15" ht="25.5">
      <c r="A30" s="773"/>
      <c r="B30" s="453" t="s">
        <v>145</v>
      </c>
      <c r="C30" s="79">
        <v>50525</v>
      </c>
      <c r="D30" s="79">
        <v>55644</v>
      </c>
      <c r="E30" s="79">
        <v>59316</v>
      </c>
      <c r="F30" s="79">
        <v>64794</v>
      </c>
      <c r="G30" s="79">
        <v>57771</v>
      </c>
      <c r="H30" s="79">
        <v>59073</v>
      </c>
      <c r="I30" s="79">
        <v>58540</v>
      </c>
      <c r="J30" s="516">
        <v>68468</v>
      </c>
      <c r="K30" s="79">
        <v>79650</v>
      </c>
      <c r="L30" s="79">
        <v>82030</v>
      </c>
      <c r="M30" s="79">
        <v>79417</v>
      </c>
      <c r="N30" s="567"/>
      <c r="O30" s="50"/>
    </row>
    <row r="31" spans="1:15">
      <c r="A31" s="773"/>
      <c r="B31" s="453" t="s">
        <v>146</v>
      </c>
      <c r="C31" s="79">
        <v>11568</v>
      </c>
      <c r="D31" s="79">
        <v>13412</v>
      </c>
      <c r="E31" s="79">
        <v>14672</v>
      </c>
      <c r="F31" s="79">
        <v>13572</v>
      </c>
      <c r="G31" s="79">
        <v>17196</v>
      </c>
      <c r="H31" s="79">
        <v>17914</v>
      </c>
      <c r="I31" s="79">
        <v>16041</v>
      </c>
      <c r="J31" s="516">
        <v>16057</v>
      </c>
      <c r="K31" s="79">
        <v>18136</v>
      </c>
      <c r="L31" s="79">
        <v>15065</v>
      </c>
      <c r="M31" s="79">
        <v>16939</v>
      </c>
      <c r="N31" s="567"/>
      <c r="O31" s="50"/>
    </row>
    <row r="32" spans="1:15">
      <c r="A32" s="773"/>
      <c r="B32" s="453" t="s">
        <v>147</v>
      </c>
      <c r="C32" s="79">
        <v>54033</v>
      </c>
      <c r="D32" s="79">
        <v>56466</v>
      </c>
      <c r="E32" s="79">
        <v>55725</v>
      </c>
      <c r="F32" s="79">
        <v>58386</v>
      </c>
      <c r="G32" s="79">
        <v>39530</v>
      </c>
      <c r="H32" s="79">
        <v>48348</v>
      </c>
      <c r="I32" s="79">
        <v>48435</v>
      </c>
      <c r="J32" s="516">
        <v>49839</v>
      </c>
      <c r="K32" s="79">
        <v>54472</v>
      </c>
      <c r="L32" s="79">
        <v>54186</v>
      </c>
      <c r="M32" s="79">
        <v>60063</v>
      </c>
      <c r="N32" s="567"/>
      <c r="O32" s="567"/>
    </row>
    <row r="33" spans="1:15" ht="51">
      <c r="A33" s="773"/>
      <c r="B33" s="453" t="s">
        <v>148</v>
      </c>
      <c r="C33" s="79">
        <v>76765</v>
      </c>
      <c r="D33" s="79">
        <v>77539</v>
      </c>
      <c r="E33" s="79">
        <v>71206</v>
      </c>
      <c r="F33" s="79">
        <v>68786</v>
      </c>
      <c r="G33" s="79">
        <v>71509</v>
      </c>
      <c r="H33" s="79">
        <v>76089</v>
      </c>
      <c r="I33" s="79">
        <v>74298</v>
      </c>
      <c r="J33" s="516">
        <v>77131</v>
      </c>
      <c r="K33" s="79">
        <v>74923</v>
      </c>
      <c r="L33" s="79">
        <v>71160</v>
      </c>
      <c r="M33" s="79">
        <v>69985</v>
      </c>
      <c r="N33" s="567"/>
      <c r="O33" s="567"/>
    </row>
    <row r="34" spans="1:15" ht="25.5">
      <c r="A34" s="774"/>
      <c r="B34" s="339" t="s">
        <v>149</v>
      </c>
      <c r="C34" s="517">
        <v>670</v>
      </c>
      <c r="D34" s="517">
        <v>915</v>
      </c>
      <c r="E34" s="517">
        <v>663</v>
      </c>
      <c r="F34" s="517">
        <v>1344</v>
      </c>
      <c r="G34" s="517">
        <v>1624</v>
      </c>
      <c r="H34" s="517">
        <v>2136</v>
      </c>
      <c r="I34" s="517">
        <v>1173</v>
      </c>
      <c r="J34" s="518">
        <v>550</v>
      </c>
      <c r="K34" s="517">
        <v>225</v>
      </c>
      <c r="L34" s="517">
        <v>2692</v>
      </c>
      <c r="M34" s="517">
        <v>976</v>
      </c>
      <c r="N34" s="567"/>
      <c r="O34" s="50"/>
    </row>
    <row r="35" spans="1:15">
      <c r="M35" s="565"/>
      <c r="N35" s="567"/>
      <c r="O35" s="567"/>
    </row>
    <row r="36" spans="1:15">
      <c r="M36" s="565"/>
      <c r="N36" s="567"/>
      <c r="O36" s="50"/>
    </row>
  </sheetData>
  <mergeCells count="5">
    <mergeCell ref="A8:A34"/>
    <mergeCell ref="B8:B9"/>
    <mergeCell ref="C8:F8"/>
    <mergeCell ref="G8:M8"/>
    <mergeCell ref="B7:M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7:O34"/>
  <sheetViews>
    <sheetView showGridLines="0" workbookViewId="0">
      <selection activeCell="N14" sqref="N14"/>
    </sheetView>
  </sheetViews>
  <sheetFormatPr baseColWidth="10" defaultColWidth="11.42578125" defaultRowHeight="12.75"/>
  <cols>
    <col min="1" max="1" width="8.42578125" style="47" customWidth="1"/>
    <col min="2" max="2" width="41.7109375" style="47" customWidth="1"/>
    <col min="3" max="11" width="11.42578125" style="47"/>
    <col min="12" max="14" width="11.42578125" style="84"/>
    <col min="15" max="16384" width="11.42578125" style="47"/>
  </cols>
  <sheetData>
    <row r="7" spans="1:15" ht="25.5" customHeight="1">
      <c r="B7" s="775" t="s">
        <v>300</v>
      </c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49"/>
      <c r="O7" s="50"/>
    </row>
    <row r="8" spans="1:15" ht="29.25" customHeight="1">
      <c r="A8" s="772" t="s">
        <v>150</v>
      </c>
      <c r="B8" s="776" t="s">
        <v>120</v>
      </c>
      <c r="C8" s="778" t="s">
        <v>121</v>
      </c>
      <c r="D8" s="779"/>
      <c r="E8" s="779"/>
      <c r="F8" s="780"/>
      <c r="G8" s="784" t="s">
        <v>122</v>
      </c>
      <c r="H8" s="785"/>
      <c r="I8" s="785"/>
      <c r="J8" s="785"/>
      <c r="K8" s="785"/>
      <c r="L8" s="785"/>
      <c r="M8" s="786"/>
      <c r="N8" s="51"/>
      <c r="O8" s="52"/>
    </row>
    <row r="9" spans="1:15" ht="18.75" customHeight="1">
      <c r="A9" s="773"/>
      <c r="B9" s="777"/>
      <c r="C9" s="503">
        <v>2007</v>
      </c>
      <c r="D9" s="503">
        <v>2008</v>
      </c>
      <c r="E9" s="503">
        <v>2009</v>
      </c>
      <c r="F9" s="503">
        <v>2010</v>
      </c>
      <c r="G9" s="53">
        <v>2011</v>
      </c>
      <c r="H9" s="53">
        <v>2012</v>
      </c>
      <c r="I9" s="53">
        <v>2013</v>
      </c>
      <c r="J9" s="54">
        <v>2014</v>
      </c>
      <c r="K9" s="53">
        <v>2015</v>
      </c>
      <c r="L9" s="53">
        <v>2016</v>
      </c>
      <c r="M9" s="53">
        <v>2017</v>
      </c>
      <c r="N9" s="55"/>
      <c r="O9" s="56"/>
    </row>
    <row r="10" spans="1:15" ht="22.5" customHeight="1">
      <c r="A10" s="773"/>
      <c r="B10" s="504" t="s">
        <v>150</v>
      </c>
      <c r="C10" s="505">
        <v>853352</v>
      </c>
      <c r="D10" s="505">
        <v>893720</v>
      </c>
      <c r="E10" s="505">
        <v>897830</v>
      </c>
      <c r="F10" s="505">
        <v>908863</v>
      </c>
      <c r="G10" s="505">
        <v>950388</v>
      </c>
      <c r="H10" s="505">
        <v>984530</v>
      </c>
      <c r="I10" s="505">
        <v>1017103</v>
      </c>
      <c r="J10" s="506">
        <v>1018777</v>
      </c>
      <c r="K10" s="505">
        <v>1035031</v>
      </c>
      <c r="L10" s="505">
        <f>+L11+L14+L19</f>
        <v>1055082</v>
      </c>
      <c r="M10" s="505">
        <f>+M11+M14+M19</f>
        <v>1063249</v>
      </c>
      <c r="N10" s="60"/>
      <c r="O10" s="61"/>
    </row>
    <row r="11" spans="1:15" ht="26.25" customHeight="1">
      <c r="A11" s="773"/>
      <c r="B11" s="507" t="s">
        <v>123</v>
      </c>
      <c r="C11" s="508">
        <v>217576</v>
      </c>
      <c r="D11" s="508">
        <v>215793</v>
      </c>
      <c r="E11" s="508">
        <v>217427</v>
      </c>
      <c r="F11" s="508">
        <v>211969</v>
      </c>
      <c r="G11" s="508">
        <v>216230</v>
      </c>
      <c r="H11" s="508">
        <v>219601</v>
      </c>
      <c r="I11" s="508">
        <v>218042</v>
      </c>
      <c r="J11" s="509">
        <v>212210</v>
      </c>
      <c r="K11" s="508">
        <v>201046</v>
      </c>
      <c r="L11" s="508">
        <f>+L12+L13</f>
        <v>211427</v>
      </c>
      <c r="M11" s="508">
        <f>SUM(M12:M13)</f>
        <v>199263</v>
      </c>
      <c r="N11" s="60"/>
      <c r="O11" s="667"/>
    </row>
    <row r="12" spans="1:15" ht="25.5">
      <c r="A12" s="773"/>
      <c r="B12" s="510" t="s">
        <v>125</v>
      </c>
      <c r="C12" s="66">
        <v>214044</v>
      </c>
      <c r="D12" s="66">
        <v>212870</v>
      </c>
      <c r="E12" s="66">
        <v>214402</v>
      </c>
      <c r="F12" s="66">
        <v>209647</v>
      </c>
      <c r="G12" s="66">
        <v>213536</v>
      </c>
      <c r="H12" s="66">
        <v>216467</v>
      </c>
      <c r="I12" s="66">
        <v>213733</v>
      </c>
      <c r="J12" s="511">
        <v>209679</v>
      </c>
      <c r="K12" s="66">
        <v>198599</v>
      </c>
      <c r="L12" s="66">
        <v>207686</v>
      </c>
      <c r="M12" s="66">
        <v>195270</v>
      </c>
      <c r="N12" s="49"/>
      <c r="O12" s="61"/>
    </row>
    <row r="13" spans="1:15">
      <c r="A13" s="773"/>
      <c r="B13" s="512" t="s">
        <v>126</v>
      </c>
      <c r="C13" s="69">
        <v>3532</v>
      </c>
      <c r="D13" s="69">
        <v>2923</v>
      </c>
      <c r="E13" s="70">
        <v>3025</v>
      </c>
      <c r="F13" s="69">
        <v>2322</v>
      </c>
      <c r="G13" s="69">
        <v>2694</v>
      </c>
      <c r="H13" s="69">
        <v>3134</v>
      </c>
      <c r="I13" s="69">
        <v>4309</v>
      </c>
      <c r="J13" s="71">
        <v>2531</v>
      </c>
      <c r="K13" s="69">
        <v>2447</v>
      </c>
      <c r="L13" s="69">
        <v>3741</v>
      </c>
      <c r="M13" s="69">
        <v>3993</v>
      </c>
      <c r="N13" s="49"/>
      <c r="O13" s="61"/>
    </row>
    <row r="14" spans="1:15" ht="26.25" customHeight="1">
      <c r="A14" s="773"/>
      <c r="B14" s="507" t="s">
        <v>127</v>
      </c>
      <c r="C14" s="508">
        <v>188571</v>
      </c>
      <c r="D14" s="508">
        <v>203628</v>
      </c>
      <c r="E14" s="508">
        <v>203681</v>
      </c>
      <c r="F14" s="508">
        <v>204197</v>
      </c>
      <c r="G14" s="508">
        <v>229209</v>
      </c>
      <c r="H14" s="508">
        <v>236343</v>
      </c>
      <c r="I14" s="508">
        <v>264267</v>
      </c>
      <c r="J14" s="509">
        <v>267660</v>
      </c>
      <c r="K14" s="508">
        <v>254767</v>
      </c>
      <c r="L14" s="508">
        <f>+L15+L16+L17+L18</f>
        <v>248959</v>
      </c>
      <c r="M14" s="508">
        <f>SUM(M15:M18)</f>
        <v>256529</v>
      </c>
      <c r="N14" s="60"/>
      <c r="O14" s="61"/>
    </row>
    <row r="15" spans="1:15">
      <c r="A15" s="773"/>
      <c r="B15" s="510" t="s">
        <v>129</v>
      </c>
      <c r="C15" s="66">
        <v>71979</v>
      </c>
      <c r="D15" s="66">
        <v>72967</v>
      </c>
      <c r="E15" s="66">
        <v>76130</v>
      </c>
      <c r="F15" s="66">
        <v>74011</v>
      </c>
      <c r="G15" s="66">
        <v>65417</v>
      </c>
      <c r="H15" s="66">
        <v>69059</v>
      </c>
      <c r="I15" s="66">
        <v>76835</v>
      </c>
      <c r="J15" s="511">
        <v>72311</v>
      </c>
      <c r="K15" s="66">
        <v>78772</v>
      </c>
      <c r="L15" s="66">
        <v>70867</v>
      </c>
      <c r="M15" s="66">
        <v>74509</v>
      </c>
      <c r="N15" s="49"/>
      <c r="O15" s="61"/>
    </row>
    <row r="16" spans="1:15" ht="25.5">
      <c r="A16" s="773"/>
      <c r="B16" s="513" t="s">
        <v>130</v>
      </c>
      <c r="C16" s="73">
        <v>3068</v>
      </c>
      <c r="D16" s="73">
        <v>3122</v>
      </c>
      <c r="E16" s="73">
        <v>4281</v>
      </c>
      <c r="F16" s="73">
        <v>3385</v>
      </c>
      <c r="G16" s="73">
        <v>4263</v>
      </c>
      <c r="H16" s="73">
        <v>2876</v>
      </c>
      <c r="I16" s="73">
        <v>3372</v>
      </c>
      <c r="J16" s="514">
        <v>4836</v>
      </c>
      <c r="K16" s="73">
        <v>4327</v>
      </c>
      <c r="L16" s="73">
        <v>3626</v>
      </c>
      <c r="M16" s="73">
        <v>4036</v>
      </c>
      <c r="N16" s="49"/>
      <c r="O16" s="61"/>
    </row>
    <row r="17" spans="1:15" ht="25.5">
      <c r="A17" s="773"/>
      <c r="B17" s="513" t="s">
        <v>131</v>
      </c>
      <c r="C17" s="73">
        <v>6136</v>
      </c>
      <c r="D17" s="73">
        <v>6491</v>
      </c>
      <c r="E17" s="73">
        <v>7150</v>
      </c>
      <c r="F17" s="73">
        <v>5722</v>
      </c>
      <c r="G17" s="73">
        <v>7378</v>
      </c>
      <c r="H17" s="73">
        <v>6561</v>
      </c>
      <c r="I17" s="73">
        <v>8981</v>
      </c>
      <c r="J17" s="514">
        <v>6851</v>
      </c>
      <c r="K17" s="73">
        <v>7173</v>
      </c>
      <c r="L17" s="73">
        <v>8086</v>
      </c>
      <c r="M17" s="73">
        <v>8824</v>
      </c>
      <c r="N17" s="49"/>
      <c r="O17" s="61"/>
    </row>
    <row r="18" spans="1:15">
      <c r="A18" s="773"/>
      <c r="B18" s="512" t="s">
        <v>132</v>
      </c>
      <c r="C18" s="69">
        <v>107388</v>
      </c>
      <c r="D18" s="69">
        <v>121048</v>
      </c>
      <c r="E18" s="69">
        <v>116120</v>
      </c>
      <c r="F18" s="69">
        <v>121079</v>
      </c>
      <c r="G18" s="69">
        <v>152151</v>
      </c>
      <c r="H18" s="69">
        <v>157847</v>
      </c>
      <c r="I18" s="69">
        <v>175079</v>
      </c>
      <c r="J18" s="71">
        <v>183662</v>
      </c>
      <c r="K18" s="69">
        <v>164495</v>
      </c>
      <c r="L18" s="69">
        <v>166380</v>
      </c>
      <c r="M18" s="69">
        <v>169160</v>
      </c>
      <c r="N18" s="49"/>
      <c r="O18" s="61"/>
    </row>
    <row r="19" spans="1:15" ht="26.25" customHeight="1">
      <c r="A19" s="773"/>
      <c r="B19" s="507" t="s">
        <v>133</v>
      </c>
      <c r="C19" s="508">
        <v>447205</v>
      </c>
      <c r="D19" s="508">
        <v>474299</v>
      </c>
      <c r="E19" s="508">
        <v>476722</v>
      </c>
      <c r="F19" s="508">
        <v>492697</v>
      </c>
      <c r="G19" s="508">
        <v>504949</v>
      </c>
      <c r="H19" s="508">
        <v>528586</v>
      </c>
      <c r="I19" s="508">
        <v>534794</v>
      </c>
      <c r="J19" s="509">
        <v>538907</v>
      </c>
      <c r="K19" s="508">
        <v>579218</v>
      </c>
      <c r="L19" s="508">
        <f>SUM(L20:L34)</f>
        <v>594696</v>
      </c>
      <c r="M19" s="508">
        <f>SUM(M20:M34)</f>
        <v>607457</v>
      </c>
      <c r="N19" s="60"/>
      <c r="O19" s="61"/>
    </row>
    <row r="20" spans="1:15" ht="38.25">
      <c r="A20" s="773"/>
      <c r="B20" s="335" t="s">
        <v>135</v>
      </c>
      <c r="C20" s="76">
        <v>135904</v>
      </c>
      <c r="D20" s="76">
        <v>145988</v>
      </c>
      <c r="E20" s="76">
        <v>136983</v>
      </c>
      <c r="F20" s="76">
        <v>141454</v>
      </c>
      <c r="G20" s="76">
        <v>157180</v>
      </c>
      <c r="H20" s="76">
        <v>160953</v>
      </c>
      <c r="I20" s="76">
        <v>162067</v>
      </c>
      <c r="J20" s="515">
        <v>160739</v>
      </c>
      <c r="K20" s="76">
        <v>170566</v>
      </c>
      <c r="L20" s="76">
        <v>168454</v>
      </c>
      <c r="M20" s="76">
        <v>167623</v>
      </c>
      <c r="N20" s="49"/>
      <c r="O20" s="61"/>
    </row>
    <row r="21" spans="1:15">
      <c r="A21" s="773"/>
      <c r="B21" s="453" t="s">
        <v>136</v>
      </c>
      <c r="C21" s="79">
        <v>79142</v>
      </c>
      <c r="D21" s="79">
        <v>89038</v>
      </c>
      <c r="E21" s="79">
        <v>92220</v>
      </c>
      <c r="F21" s="79">
        <v>96101</v>
      </c>
      <c r="G21" s="79">
        <v>92696</v>
      </c>
      <c r="H21" s="79">
        <v>98056</v>
      </c>
      <c r="I21" s="79">
        <v>106535</v>
      </c>
      <c r="J21" s="516">
        <v>103812</v>
      </c>
      <c r="K21" s="79">
        <v>110758</v>
      </c>
      <c r="L21" s="79">
        <v>114650</v>
      </c>
      <c r="M21" s="79">
        <v>124068</v>
      </c>
      <c r="N21" s="49"/>
      <c r="O21" s="61"/>
    </row>
    <row r="22" spans="1:15">
      <c r="A22" s="773"/>
      <c r="B22" s="453" t="s">
        <v>137</v>
      </c>
      <c r="C22" s="79">
        <v>27177</v>
      </c>
      <c r="D22" s="79">
        <v>27801</v>
      </c>
      <c r="E22" s="79">
        <v>28592</v>
      </c>
      <c r="F22" s="79">
        <v>26260</v>
      </c>
      <c r="G22" s="79">
        <v>29460</v>
      </c>
      <c r="H22" s="79">
        <v>32078</v>
      </c>
      <c r="I22" s="79">
        <v>34829</v>
      </c>
      <c r="J22" s="516">
        <v>34062</v>
      </c>
      <c r="K22" s="79">
        <v>38111</v>
      </c>
      <c r="L22" s="79">
        <v>38628</v>
      </c>
      <c r="M22" s="79">
        <v>41598</v>
      </c>
      <c r="N22" s="49"/>
      <c r="O22" s="61"/>
    </row>
    <row r="23" spans="1:15">
      <c r="A23" s="773"/>
      <c r="B23" s="453" t="s">
        <v>138</v>
      </c>
      <c r="C23" s="79">
        <v>4447</v>
      </c>
      <c r="D23" s="79">
        <v>5857</v>
      </c>
      <c r="E23" s="79">
        <v>5560</v>
      </c>
      <c r="F23" s="79">
        <v>6210</v>
      </c>
      <c r="G23" s="79">
        <v>10165</v>
      </c>
      <c r="H23" s="79">
        <v>14785</v>
      </c>
      <c r="I23" s="79">
        <v>12397</v>
      </c>
      <c r="J23" s="516">
        <v>8833</v>
      </c>
      <c r="K23" s="79">
        <v>11346</v>
      </c>
      <c r="L23" s="79">
        <v>14968</v>
      </c>
      <c r="M23" s="79">
        <v>15905</v>
      </c>
      <c r="N23" s="49"/>
      <c r="O23" s="61"/>
    </row>
    <row r="24" spans="1:15">
      <c r="A24" s="773"/>
      <c r="B24" s="453" t="s">
        <v>139</v>
      </c>
      <c r="C24" s="79">
        <v>11316</v>
      </c>
      <c r="D24" s="79">
        <v>10944</v>
      </c>
      <c r="E24" s="79">
        <v>10179</v>
      </c>
      <c r="F24" s="79">
        <v>10044</v>
      </c>
      <c r="G24" s="79">
        <v>14164</v>
      </c>
      <c r="H24" s="79">
        <v>14799</v>
      </c>
      <c r="I24" s="79">
        <v>14889</v>
      </c>
      <c r="J24" s="516">
        <v>14548</v>
      </c>
      <c r="K24" s="79">
        <v>16232</v>
      </c>
      <c r="L24" s="79">
        <v>16486</v>
      </c>
      <c r="M24" s="79">
        <v>18657</v>
      </c>
      <c r="N24" s="49"/>
      <c r="O24" s="61"/>
    </row>
    <row r="25" spans="1:15">
      <c r="A25" s="773"/>
      <c r="B25" s="453" t="s">
        <v>140</v>
      </c>
      <c r="C25" s="79">
        <v>5955</v>
      </c>
      <c r="D25" s="79">
        <v>4995</v>
      </c>
      <c r="E25" s="79">
        <v>6101</v>
      </c>
      <c r="F25" s="79">
        <v>6365</v>
      </c>
      <c r="G25" s="79">
        <v>6566</v>
      </c>
      <c r="H25" s="79">
        <v>7078</v>
      </c>
      <c r="I25" s="79">
        <v>5392</v>
      </c>
      <c r="J25" s="516">
        <v>7922</v>
      </c>
      <c r="K25" s="79">
        <v>5648</v>
      </c>
      <c r="L25" s="79">
        <v>11359</v>
      </c>
      <c r="M25" s="79">
        <v>10638</v>
      </c>
      <c r="N25" s="49"/>
      <c r="O25" s="61"/>
    </row>
    <row r="26" spans="1:15" ht="25.5">
      <c r="A26" s="773"/>
      <c r="B26" s="453" t="s">
        <v>141</v>
      </c>
      <c r="C26" s="79">
        <v>25408</v>
      </c>
      <c r="D26" s="79">
        <v>25837</v>
      </c>
      <c r="E26" s="79">
        <v>27418</v>
      </c>
      <c r="F26" s="79">
        <v>32488</v>
      </c>
      <c r="G26" s="79">
        <v>19084</v>
      </c>
      <c r="H26" s="79">
        <v>19536</v>
      </c>
      <c r="I26" s="79">
        <v>17340</v>
      </c>
      <c r="J26" s="516">
        <v>26878</v>
      </c>
      <c r="K26" s="79">
        <v>23769</v>
      </c>
      <c r="L26" s="79">
        <v>22853</v>
      </c>
      <c r="M26" s="79">
        <v>20623</v>
      </c>
      <c r="N26" s="49"/>
      <c r="O26" s="61"/>
    </row>
    <row r="27" spans="1:15" ht="25.5">
      <c r="A27" s="773"/>
      <c r="B27" s="453" t="s">
        <v>142</v>
      </c>
      <c r="C27" s="79">
        <v>23918</v>
      </c>
      <c r="D27" s="79">
        <v>24963</v>
      </c>
      <c r="E27" s="79">
        <v>29911</v>
      </c>
      <c r="F27" s="79">
        <v>27424</v>
      </c>
      <c r="G27" s="79">
        <v>39187</v>
      </c>
      <c r="H27" s="79">
        <v>41697</v>
      </c>
      <c r="I27" s="79">
        <v>39493</v>
      </c>
      <c r="J27" s="516">
        <v>39523</v>
      </c>
      <c r="K27" s="79">
        <v>42694</v>
      </c>
      <c r="L27" s="79">
        <v>41975</v>
      </c>
      <c r="M27" s="79">
        <v>44056</v>
      </c>
      <c r="N27" s="49"/>
      <c r="O27" s="61"/>
    </row>
    <row r="28" spans="1:15" ht="25.5">
      <c r="A28" s="773"/>
      <c r="B28" s="453" t="s">
        <v>143</v>
      </c>
      <c r="C28" s="79">
        <v>47763</v>
      </c>
      <c r="D28" s="79">
        <v>46833</v>
      </c>
      <c r="E28" s="79">
        <v>45618</v>
      </c>
      <c r="F28" s="79">
        <v>48219</v>
      </c>
      <c r="G28" s="79">
        <v>58671</v>
      </c>
      <c r="H28" s="79">
        <v>57794</v>
      </c>
      <c r="I28" s="79">
        <v>57964</v>
      </c>
      <c r="J28" s="516">
        <v>55114</v>
      </c>
      <c r="K28" s="79">
        <v>63048</v>
      </c>
      <c r="L28" s="79">
        <v>63224</v>
      </c>
      <c r="M28" s="79">
        <v>65105</v>
      </c>
      <c r="N28" s="49"/>
      <c r="O28" s="61"/>
    </row>
    <row r="29" spans="1:15">
      <c r="A29" s="773"/>
      <c r="B29" s="453" t="s">
        <v>144</v>
      </c>
      <c r="C29" s="79">
        <v>23872</v>
      </c>
      <c r="D29" s="79">
        <v>26159</v>
      </c>
      <c r="E29" s="79">
        <v>23710</v>
      </c>
      <c r="F29" s="79">
        <v>26955</v>
      </c>
      <c r="G29" s="79">
        <v>25060</v>
      </c>
      <c r="H29" s="79">
        <v>26054</v>
      </c>
      <c r="I29" s="79">
        <v>28565</v>
      </c>
      <c r="J29" s="516">
        <v>26882</v>
      </c>
      <c r="K29" s="79">
        <v>28458</v>
      </c>
      <c r="L29" s="79">
        <v>31309</v>
      </c>
      <c r="M29" s="79">
        <v>29322</v>
      </c>
      <c r="N29" s="49"/>
      <c r="O29" s="61"/>
    </row>
    <row r="30" spans="1:15" ht="25.5">
      <c r="A30" s="773"/>
      <c r="B30" s="453" t="s">
        <v>145</v>
      </c>
      <c r="C30" s="79">
        <v>16049</v>
      </c>
      <c r="D30" s="79">
        <v>16873</v>
      </c>
      <c r="E30" s="79">
        <v>19328</v>
      </c>
      <c r="F30" s="79">
        <v>20447</v>
      </c>
      <c r="G30" s="79">
        <v>13833</v>
      </c>
      <c r="H30" s="79">
        <v>13389</v>
      </c>
      <c r="I30" s="79">
        <v>13032</v>
      </c>
      <c r="J30" s="516">
        <v>16420</v>
      </c>
      <c r="K30" s="79">
        <v>20578</v>
      </c>
      <c r="L30" s="79">
        <v>22694</v>
      </c>
      <c r="M30" s="79">
        <v>20054</v>
      </c>
      <c r="N30" s="49"/>
      <c r="O30" s="61"/>
    </row>
    <row r="31" spans="1:15">
      <c r="A31" s="773"/>
      <c r="B31" s="453" t="s">
        <v>146</v>
      </c>
      <c r="C31" s="79">
        <v>7026</v>
      </c>
      <c r="D31" s="79">
        <v>9086</v>
      </c>
      <c r="E31" s="79">
        <v>10356</v>
      </c>
      <c r="F31" s="79">
        <v>8731</v>
      </c>
      <c r="G31" s="79">
        <v>9558</v>
      </c>
      <c r="H31" s="79">
        <v>10989</v>
      </c>
      <c r="I31" s="79">
        <v>8971</v>
      </c>
      <c r="J31" s="516">
        <v>9809</v>
      </c>
      <c r="K31" s="79">
        <v>11149</v>
      </c>
      <c r="L31" s="79">
        <v>10137</v>
      </c>
      <c r="M31" s="79">
        <v>9174</v>
      </c>
      <c r="N31" s="49"/>
      <c r="O31" s="61"/>
    </row>
    <row r="32" spans="1:15">
      <c r="A32" s="773"/>
      <c r="B32" s="453" t="s">
        <v>147</v>
      </c>
      <c r="C32" s="79">
        <v>30341</v>
      </c>
      <c r="D32" s="79">
        <v>31049</v>
      </c>
      <c r="E32" s="79">
        <v>32262</v>
      </c>
      <c r="F32" s="79">
        <v>33153</v>
      </c>
      <c r="G32" s="79">
        <v>18592</v>
      </c>
      <c r="H32" s="79">
        <v>22105</v>
      </c>
      <c r="I32" s="79">
        <v>22122</v>
      </c>
      <c r="J32" s="516">
        <v>23590</v>
      </c>
      <c r="K32" s="79">
        <v>26356</v>
      </c>
      <c r="L32" s="79">
        <v>26799</v>
      </c>
      <c r="M32" s="79">
        <v>30984</v>
      </c>
      <c r="N32" s="49"/>
      <c r="O32" s="61"/>
    </row>
    <row r="33" spans="1:15" ht="51">
      <c r="A33" s="773"/>
      <c r="B33" s="453" t="s">
        <v>148</v>
      </c>
      <c r="C33" s="79">
        <v>8490</v>
      </c>
      <c r="D33" s="79">
        <v>8567</v>
      </c>
      <c r="E33" s="79">
        <v>8323</v>
      </c>
      <c r="F33" s="79">
        <v>8349</v>
      </c>
      <c r="G33" s="79">
        <v>10061</v>
      </c>
      <c r="H33" s="79">
        <v>8277</v>
      </c>
      <c r="I33" s="79">
        <v>10650</v>
      </c>
      <c r="J33" s="516">
        <v>10645</v>
      </c>
      <c r="K33" s="79">
        <v>10505</v>
      </c>
      <c r="L33" s="79">
        <v>9903</v>
      </c>
      <c r="M33" s="79">
        <v>9278</v>
      </c>
      <c r="N33" s="49"/>
      <c r="O33" s="61"/>
    </row>
    <row r="34" spans="1:15" ht="25.5">
      <c r="A34" s="774"/>
      <c r="B34" s="339" t="s">
        <v>149</v>
      </c>
      <c r="C34" s="517">
        <v>397</v>
      </c>
      <c r="D34" s="517">
        <v>309</v>
      </c>
      <c r="E34" s="517">
        <v>161</v>
      </c>
      <c r="F34" s="517">
        <v>497</v>
      </c>
      <c r="G34" s="517">
        <v>672</v>
      </c>
      <c r="H34" s="517">
        <v>996</v>
      </c>
      <c r="I34" s="517">
        <v>548</v>
      </c>
      <c r="J34" s="518">
        <v>130</v>
      </c>
      <c r="K34" s="517">
        <v>0</v>
      </c>
      <c r="L34" s="517">
        <v>1257</v>
      </c>
      <c r="M34" s="517">
        <v>372</v>
      </c>
      <c r="N34" s="49"/>
      <c r="O34" s="61"/>
    </row>
  </sheetData>
  <mergeCells count="5">
    <mergeCell ref="A8:A34"/>
    <mergeCell ref="B8:B9"/>
    <mergeCell ref="C8:F8"/>
    <mergeCell ref="G8:M8"/>
    <mergeCell ref="B7:M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7:P34"/>
  <sheetViews>
    <sheetView showGridLines="0" workbookViewId="0"/>
  </sheetViews>
  <sheetFormatPr baseColWidth="10" defaultColWidth="11.42578125" defaultRowHeight="12.75"/>
  <cols>
    <col min="1" max="1" width="8.42578125" style="47" customWidth="1"/>
    <col min="2" max="2" width="41.7109375" style="47" customWidth="1"/>
    <col min="3" max="11" width="11.42578125" style="47"/>
    <col min="12" max="14" width="11.42578125" style="84"/>
    <col min="15" max="16384" width="11.42578125" style="47"/>
  </cols>
  <sheetData>
    <row r="7" spans="1:16" ht="25.5" customHeight="1">
      <c r="B7" s="787" t="s">
        <v>297</v>
      </c>
      <c r="C7" s="787"/>
      <c r="D7" s="787"/>
      <c r="E7" s="787"/>
      <c r="F7" s="787"/>
      <c r="G7" s="787"/>
      <c r="H7" s="787"/>
      <c r="I7" s="787"/>
      <c r="J7" s="787"/>
      <c r="K7" s="787"/>
      <c r="L7" s="48"/>
      <c r="M7" s="49"/>
      <c r="N7" s="49"/>
      <c r="O7" s="50"/>
    </row>
    <row r="8" spans="1:16" ht="29.25" customHeight="1">
      <c r="A8" s="772" t="s">
        <v>151</v>
      </c>
      <c r="B8" s="788" t="s">
        <v>120</v>
      </c>
      <c r="C8" s="790" t="s">
        <v>121</v>
      </c>
      <c r="D8" s="791"/>
      <c r="E8" s="791"/>
      <c r="F8" s="792"/>
      <c r="G8" s="781" t="s">
        <v>122</v>
      </c>
      <c r="H8" s="782"/>
      <c r="I8" s="782"/>
      <c r="J8" s="782"/>
      <c r="K8" s="782"/>
      <c r="L8" s="782"/>
      <c r="M8" s="783"/>
      <c r="N8" s="51"/>
      <c r="O8" s="52"/>
    </row>
    <row r="9" spans="1:16" ht="18.75" customHeight="1">
      <c r="A9" s="773"/>
      <c r="B9" s="789"/>
      <c r="C9" s="85">
        <v>2007</v>
      </c>
      <c r="D9" s="85">
        <v>2008</v>
      </c>
      <c r="E9" s="85">
        <v>2009</v>
      </c>
      <c r="F9" s="85">
        <v>2010</v>
      </c>
      <c r="G9" s="86">
        <v>2011</v>
      </c>
      <c r="H9" s="86">
        <v>2012</v>
      </c>
      <c r="I9" s="86">
        <v>2013</v>
      </c>
      <c r="J9" s="653">
        <v>2014</v>
      </c>
      <c r="K9" s="86">
        <v>2015</v>
      </c>
      <c r="L9" s="86">
        <v>2016</v>
      </c>
      <c r="M9" s="86">
        <v>2017</v>
      </c>
      <c r="N9" s="55"/>
      <c r="O9" s="56"/>
    </row>
    <row r="10" spans="1:16" ht="22.5" customHeight="1">
      <c r="A10" s="773"/>
      <c r="B10" s="57" t="s">
        <v>151</v>
      </c>
      <c r="C10" s="58">
        <v>503621</v>
      </c>
      <c r="D10" s="58">
        <v>528201</v>
      </c>
      <c r="E10" s="58">
        <v>542971</v>
      </c>
      <c r="F10" s="58">
        <v>546729</v>
      </c>
      <c r="G10" s="58">
        <v>587694</v>
      </c>
      <c r="H10" s="58">
        <v>632641</v>
      </c>
      <c r="I10" s="58">
        <v>655249</v>
      </c>
      <c r="J10" s="59">
        <v>676584</v>
      </c>
      <c r="K10" s="58">
        <v>698820</v>
      </c>
      <c r="L10" s="58">
        <v>715629</v>
      </c>
      <c r="M10" s="505">
        <f>+M11+M14+M19</f>
        <v>722600</v>
      </c>
      <c r="N10" s="60"/>
      <c r="O10" s="61"/>
    </row>
    <row r="11" spans="1:16" ht="26.25" customHeight="1">
      <c r="A11" s="773"/>
      <c r="B11" s="62" t="s">
        <v>123</v>
      </c>
      <c r="C11" s="63">
        <v>39302</v>
      </c>
      <c r="D11" s="63">
        <v>38592</v>
      </c>
      <c r="E11" s="63">
        <v>43831</v>
      </c>
      <c r="F11" s="63">
        <v>42360</v>
      </c>
      <c r="G11" s="63">
        <v>41383</v>
      </c>
      <c r="H11" s="63">
        <v>54367</v>
      </c>
      <c r="I11" s="63">
        <v>60465</v>
      </c>
      <c r="J11" s="64">
        <v>57565</v>
      </c>
      <c r="K11" s="63">
        <v>56011</v>
      </c>
      <c r="L11" s="63">
        <v>64568</v>
      </c>
      <c r="M11" s="508">
        <f>SUM(M12:M13)</f>
        <v>63735</v>
      </c>
      <c r="N11" s="60"/>
      <c r="O11" s="668"/>
      <c r="P11" s="50"/>
    </row>
    <row r="12" spans="1:16" ht="25.5">
      <c r="A12" s="773"/>
      <c r="B12" s="65" t="s">
        <v>125</v>
      </c>
      <c r="C12" s="66">
        <v>39105</v>
      </c>
      <c r="D12" s="66">
        <v>38226</v>
      </c>
      <c r="E12" s="66">
        <v>43482</v>
      </c>
      <c r="F12" s="66">
        <v>41875</v>
      </c>
      <c r="G12" s="66">
        <v>40940</v>
      </c>
      <c r="H12" s="66">
        <v>53755</v>
      </c>
      <c r="I12" s="66">
        <v>59800</v>
      </c>
      <c r="J12" s="67">
        <v>56493</v>
      </c>
      <c r="K12" s="66">
        <v>55835</v>
      </c>
      <c r="L12" s="66">
        <v>64336</v>
      </c>
      <c r="M12" s="66">
        <v>63561</v>
      </c>
      <c r="N12" s="49"/>
      <c r="O12" s="668"/>
      <c r="P12" s="50"/>
    </row>
    <row r="13" spans="1:16">
      <c r="A13" s="773"/>
      <c r="B13" s="68" t="s">
        <v>126</v>
      </c>
      <c r="C13" s="69">
        <v>197</v>
      </c>
      <c r="D13" s="69">
        <v>366</v>
      </c>
      <c r="E13" s="70">
        <v>349</v>
      </c>
      <c r="F13" s="69">
        <v>485</v>
      </c>
      <c r="G13" s="69">
        <v>443</v>
      </c>
      <c r="H13" s="69">
        <v>612</v>
      </c>
      <c r="I13" s="69">
        <v>665</v>
      </c>
      <c r="J13" s="71">
        <v>1072</v>
      </c>
      <c r="K13" s="69">
        <v>176</v>
      </c>
      <c r="L13" s="69">
        <v>232</v>
      </c>
      <c r="M13" s="69">
        <v>174</v>
      </c>
      <c r="N13" s="49"/>
      <c r="O13" s="668"/>
      <c r="P13" s="50"/>
    </row>
    <row r="14" spans="1:16" ht="26.25" customHeight="1">
      <c r="A14" s="773"/>
      <c r="B14" s="62" t="s">
        <v>127</v>
      </c>
      <c r="C14" s="63">
        <v>55993</v>
      </c>
      <c r="D14" s="63">
        <v>55325</v>
      </c>
      <c r="E14" s="63">
        <v>55215</v>
      </c>
      <c r="F14" s="63">
        <v>54112</v>
      </c>
      <c r="G14" s="63">
        <v>55900</v>
      </c>
      <c r="H14" s="63">
        <v>54939</v>
      </c>
      <c r="I14" s="63">
        <v>67458</v>
      </c>
      <c r="J14" s="64">
        <v>69107</v>
      </c>
      <c r="K14" s="63">
        <v>67071</v>
      </c>
      <c r="L14" s="63">
        <v>72740</v>
      </c>
      <c r="M14" s="508">
        <f>SUM(M15:M18)</f>
        <v>70593</v>
      </c>
      <c r="N14" s="60"/>
      <c r="O14" s="668"/>
      <c r="P14" s="50"/>
    </row>
    <row r="15" spans="1:16">
      <c r="A15" s="773"/>
      <c r="B15" s="65" t="s">
        <v>129</v>
      </c>
      <c r="C15" s="66">
        <v>47861</v>
      </c>
      <c r="D15" s="66">
        <v>48419</v>
      </c>
      <c r="E15" s="66">
        <v>48284</v>
      </c>
      <c r="F15" s="66">
        <v>46188</v>
      </c>
      <c r="G15" s="66">
        <v>41801</v>
      </c>
      <c r="H15" s="66">
        <v>42026</v>
      </c>
      <c r="I15" s="66">
        <v>52072</v>
      </c>
      <c r="J15" s="67">
        <v>52557</v>
      </c>
      <c r="K15" s="66">
        <v>54473</v>
      </c>
      <c r="L15" s="66">
        <v>58898</v>
      </c>
      <c r="M15" s="66">
        <v>56705</v>
      </c>
      <c r="N15" s="49"/>
      <c r="O15" s="668"/>
      <c r="P15" s="50"/>
    </row>
    <row r="16" spans="1:16" ht="25.5">
      <c r="A16" s="773"/>
      <c r="B16" s="72" t="s">
        <v>130</v>
      </c>
      <c r="C16" s="73">
        <v>1481</v>
      </c>
      <c r="D16" s="73">
        <v>1174</v>
      </c>
      <c r="E16" s="73">
        <v>992</v>
      </c>
      <c r="F16" s="73">
        <v>1217</v>
      </c>
      <c r="G16" s="73">
        <v>999</v>
      </c>
      <c r="H16" s="73">
        <v>1587</v>
      </c>
      <c r="I16" s="73">
        <v>1785</v>
      </c>
      <c r="J16" s="74">
        <v>1328</v>
      </c>
      <c r="K16" s="73">
        <v>1282</v>
      </c>
      <c r="L16" s="73">
        <v>814</v>
      </c>
      <c r="M16" s="73">
        <v>1097</v>
      </c>
      <c r="N16" s="49"/>
      <c r="O16" s="668"/>
      <c r="P16" s="50"/>
    </row>
    <row r="17" spans="1:16" ht="25.5">
      <c r="A17" s="773"/>
      <c r="B17" s="72" t="s">
        <v>131</v>
      </c>
      <c r="C17" s="73">
        <v>2522</v>
      </c>
      <c r="D17" s="73">
        <v>2270</v>
      </c>
      <c r="E17" s="73">
        <v>1638</v>
      </c>
      <c r="F17" s="73">
        <v>2608</v>
      </c>
      <c r="G17" s="73">
        <v>3294</v>
      </c>
      <c r="H17" s="73">
        <v>1400</v>
      </c>
      <c r="I17" s="73">
        <v>2171</v>
      </c>
      <c r="J17" s="74">
        <v>2793</v>
      </c>
      <c r="K17" s="73">
        <v>1917</v>
      </c>
      <c r="L17" s="73">
        <v>1581</v>
      </c>
      <c r="M17" s="73">
        <v>1474</v>
      </c>
      <c r="N17" s="49"/>
      <c r="O17" s="668"/>
      <c r="P17" s="50"/>
    </row>
    <row r="18" spans="1:16">
      <c r="A18" s="773"/>
      <c r="B18" s="68" t="s">
        <v>132</v>
      </c>
      <c r="C18" s="69">
        <v>4129</v>
      </c>
      <c r="D18" s="69">
        <v>3462</v>
      </c>
      <c r="E18" s="69">
        <v>4301</v>
      </c>
      <c r="F18" s="69">
        <v>4099</v>
      </c>
      <c r="G18" s="69">
        <v>9806</v>
      </c>
      <c r="H18" s="69">
        <v>9926</v>
      </c>
      <c r="I18" s="69">
        <v>11430</v>
      </c>
      <c r="J18" s="71">
        <v>12429</v>
      </c>
      <c r="K18" s="69">
        <v>9399</v>
      </c>
      <c r="L18" s="69">
        <v>11447</v>
      </c>
      <c r="M18" s="69">
        <v>11317</v>
      </c>
      <c r="N18" s="49"/>
      <c r="O18" s="668"/>
      <c r="P18" s="50"/>
    </row>
    <row r="19" spans="1:16" ht="26.25" customHeight="1">
      <c r="A19" s="773"/>
      <c r="B19" s="62" t="s">
        <v>133</v>
      </c>
      <c r="C19" s="63">
        <v>408326</v>
      </c>
      <c r="D19" s="63">
        <v>434284</v>
      </c>
      <c r="E19" s="63">
        <v>443925</v>
      </c>
      <c r="F19" s="63">
        <v>450257</v>
      </c>
      <c r="G19" s="63">
        <v>490411</v>
      </c>
      <c r="H19" s="63">
        <v>523335</v>
      </c>
      <c r="I19" s="63">
        <v>527326</v>
      </c>
      <c r="J19" s="64">
        <v>549912</v>
      </c>
      <c r="K19" s="63">
        <v>575738</v>
      </c>
      <c r="L19" s="63">
        <v>578321</v>
      </c>
      <c r="M19" s="508">
        <f>SUM(M20:M34)</f>
        <v>588272</v>
      </c>
      <c r="N19" s="60"/>
      <c r="O19" s="668"/>
      <c r="P19" s="50"/>
    </row>
    <row r="20" spans="1:16" ht="38.25">
      <c r="A20" s="773"/>
      <c r="B20" s="75" t="s">
        <v>135</v>
      </c>
      <c r="C20" s="76">
        <v>99193</v>
      </c>
      <c r="D20" s="76">
        <v>108438</v>
      </c>
      <c r="E20" s="76">
        <v>107023</v>
      </c>
      <c r="F20" s="76">
        <v>104694</v>
      </c>
      <c r="G20" s="76">
        <v>119352</v>
      </c>
      <c r="H20" s="76">
        <v>133952</v>
      </c>
      <c r="I20" s="76">
        <v>133103</v>
      </c>
      <c r="J20" s="77">
        <v>147873</v>
      </c>
      <c r="K20" s="76">
        <v>149007</v>
      </c>
      <c r="L20" s="76">
        <v>146761</v>
      </c>
      <c r="M20" s="76">
        <v>146482</v>
      </c>
      <c r="N20" s="49"/>
      <c r="O20" s="668"/>
      <c r="P20" s="50"/>
    </row>
    <row r="21" spans="1:16">
      <c r="A21" s="773"/>
      <c r="B21" s="78" t="s">
        <v>136</v>
      </c>
      <c r="C21" s="79">
        <v>11981</v>
      </c>
      <c r="D21" s="79">
        <v>11381</v>
      </c>
      <c r="E21" s="79">
        <v>14777</v>
      </c>
      <c r="F21" s="79">
        <v>15396</v>
      </c>
      <c r="G21" s="79">
        <v>15602</v>
      </c>
      <c r="H21" s="79">
        <v>15585</v>
      </c>
      <c r="I21" s="79">
        <v>14962</v>
      </c>
      <c r="J21" s="80">
        <v>14952</v>
      </c>
      <c r="K21" s="79">
        <v>18083</v>
      </c>
      <c r="L21" s="79">
        <v>18729</v>
      </c>
      <c r="M21" s="79">
        <v>18939</v>
      </c>
      <c r="N21" s="49"/>
      <c r="O21" s="668"/>
      <c r="P21" s="50"/>
    </row>
    <row r="22" spans="1:16">
      <c r="A22" s="773"/>
      <c r="B22" s="78" t="s">
        <v>137</v>
      </c>
      <c r="C22" s="79">
        <v>42344</v>
      </c>
      <c r="D22" s="79">
        <v>43533</v>
      </c>
      <c r="E22" s="79">
        <v>49236</v>
      </c>
      <c r="F22" s="79">
        <v>48414</v>
      </c>
      <c r="G22" s="79">
        <v>47868</v>
      </c>
      <c r="H22" s="79">
        <v>47819</v>
      </c>
      <c r="I22" s="79">
        <v>51068</v>
      </c>
      <c r="J22" s="80">
        <v>45644</v>
      </c>
      <c r="K22" s="79">
        <v>51097</v>
      </c>
      <c r="L22" s="79">
        <v>61201</v>
      </c>
      <c r="M22" s="79">
        <v>62930</v>
      </c>
      <c r="N22" s="49"/>
      <c r="O22" s="668"/>
      <c r="P22" s="50"/>
    </row>
    <row r="23" spans="1:16">
      <c r="A23" s="773"/>
      <c r="B23" s="78" t="s">
        <v>138</v>
      </c>
      <c r="C23" s="79">
        <v>1494</v>
      </c>
      <c r="D23" s="79">
        <v>1960</v>
      </c>
      <c r="E23" s="79">
        <v>2663</v>
      </c>
      <c r="F23" s="79">
        <v>2327</v>
      </c>
      <c r="G23" s="79">
        <v>6441</v>
      </c>
      <c r="H23" s="79">
        <v>6513</v>
      </c>
      <c r="I23" s="79">
        <v>7455</v>
      </c>
      <c r="J23" s="80">
        <v>5483</v>
      </c>
      <c r="K23" s="79">
        <v>9662</v>
      </c>
      <c r="L23" s="79">
        <v>7580</v>
      </c>
      <c r="M23" s="79">
        <v>7716</v>
      </c>
      <c r="N23" s="49"/>
      <c r="O23" s="668"/>
      <c r="P23" s="50"/>
    </row>
    <row r="24" spans="1:16">
      <c r="A24" s="773"/>
      <c r="B24" s="78" t="s">
        <v>139</v>
      </c>
      <c r="C24" s="79">
        <v>17625</v>
      </c>
      <c r="D24" s="79">
        <v>17484</v>
      </c>
      <c r="E24" s="79">
        <v>17613</v>
      </c>
      <c r="F24" s="79">
        <v>17551</v>
      </c>
      <c r="G24" s="79">
        <v>24269</v>
      </c>
      <c r="H24" s="79">
        <v>24277</v>
      </c>
      <c r="I24" s="79">
        <v>27238</v>
      </c>
      <c r="J24" s="80">
        <v>23602</v>
      </c>
      <c r="K24" s="79">
        <v>28975</v>
      </c>
      <c r="L24" s="79">
        <v>27132</v>
      </c>
      <c r="M24" s="79">
        <v>25982</v>
      </c>
      <c r="N24" s="49"/>
      <c r="O24" s="668"/>
      <c r="P24" s="50"/>
    </row>
    <row r="25" spans="1:16">
      <c r="A25" s="773"/>
      <c r="B25" s="78" t="s">
        <v>140</v>
      </c>
      <c r="C25" s="79">
        <v>4792</v>
      </c>
      <c r="D25" s="79">
        <v>4680</v>
      </c>
      <c r="E25" s="79">
        <v>4898</v>
      </c>
      <c r="F25" s="79">
        <v>3775</v>
      </c>
      <c r="G25" s="79">
        <v>4520</v>
      </c>
      <c r="H25" s="79">
        <v>4089</v>
      </c>
      <c r="I25" s="79">
        <v>5934</v>
      </c>
      <c r="J25" s="80">
        <v>7319</v>
      </c>
      <c r="K25" s="79">
        <v>7798</v>
      </c>
      <c r="L25" s="79">
        <v>7353</v>
      </c>
      <c r="M25" s="79">
        <v>7668</v>
      </c>
      <c r="N25" s="49"/>
      <c r="O25" s="668"/>
      <c r="P25" s="50"/>
    </row>
    <row r="26" spans="1:16" ht="25.5">
      <c r="A26" s="773"/>
      <c r="B26" s="78" t="s">
        <v>141</v>
      </c>
      <c r="C26" s="79">
        <v>14091</v>
      </c>
      <c r="D26" s="79">
        <v>18984</v>
      </c>
      <c r="E26" s="79">
        <v>19396</v>
      </c>
      <c r="F26" s="79">
        <v>20131</v>
      </c>
      <c r="G26" s="79">
        <v>17695</v>
      </c>
      <c r="H26" s="79">
        <v>16936</v>
      </c>
      <c r="I26" s="79">
        <v>15489</v>
      </c>
      <c r="J26" s="80">
        <v>24175</v>
      </c>
      <c r="K26" s="79">
        <v>18953</v>
      </c>
      <c r="L26" s="79">
        <v>20181</v>
      </c>
      <c r="M26" s="79">
        <v>21585</v>
      </c>
      <c r="N26" s="49"/>
      <c r="O26" s="668"/>
      <c r="P26" s="50"/>
    </row>
    <row r="27" spans="1:16" ht="25.5">
      <c r="A27" s="773"/>
      <c r="B27" s="78" t="s">
        <v>142</v>
      </c>
      <c r="C27" s="79">
        <v>7324</v>
      </c>
      <c r="D27" s="79">
        <v>6530</v>
      </c>
      <c r="E27" s="79">
        <v>8563</v>
      </c>
      <c r="F27" s="79">
        <v>8257</v>
      </c>
      <c r="G27" s="79">
        <v>14535</v>
      </c>
      <c r="H27" s="79">
        <v>18293</v>
      </c>
      <c r="I27" s="79">
        <v>18871</v>
      </c>
      <c r="J27" s="80">
        <v>15806</v>
      </c>
      <c r="K27" s="79">
        <v>17190</v>
      </c>
      <c r="L27" s="79">
        <v>16312</v>
      </c>
      <c r="M27" s="79">
        <v>17116</v>
      </c>
      <c r="N27" s="49"/>
      <c r="O27" s="668"/>
      <c r="P27" s="50"/>
    </row>
    <row r="28" spans="1:16" ht="25.5">
      <c r="A28" s="773"/>
      <c r="B28" s="78" t="s">
        <v>143</v>
      </c>
      <c r="C28" s="79">
        <v>33296</v>
      </c>
      <c r="D28" s="79">
        <v>32875</v>
      </c>
      <c r="E28" s="79">
        <v>36374</v>
      </c>
      <c r="F28" s="79">
        <v>38415</v>
      </c>
      <c r="G28" s="79">
        <v>46426</v>
      </c>
      <c r="H28" s="79">
        <v>47089</v>
      </c>
      <c r="I28" s="79">
        <v>48552</v>
      </c>
      <c r="J28" s="80">
        <v>48476</v>
      </c>
      <c r="K28" s="79">
        <v>48431</v>
      </c>
      <c r="L28" s="79">
        <v>49359</v>
      </c>
      <c r="M28" s="79">
        <v>54269</v>
      </c>
      <c r="N28" s="49"/>
      <c r="O28" s="668"/>
      <c r="P28" s="50"/>
    </row>
    <row r="29" spans="1:16">
      <c r="A29" s="773"/>
      <c r="B29" s="78" t="s">
        <v>144</v>
      </c>
      <c r="C29" s="79">
        <v>44928</v>
      </c>
      <c r="D29" s="79">
        <v>50327</v>
      </c>
      <c r="E29" s="79">
        <v>52230</v>
      </c>
      <c r="F29" s="79">
        <v>55592</v>
      </c>
      <c r="G29" s="79">
        <v>58789</v>
      </c>
      <c r="H29" s="79">
        <v>60978</v>
      </c>
      <c r="I29" s="79">
        <v>61490</v>
      </c>
      <c r="J29" s="80">
        <v>65131</v>
      </c>
      <c r="K29" s="79">
        <v>67724</v>
      </c>
      <c r="L29" s="79">
        <v>69370</v>
      </c>
      <c r="M29" s="79">
        <v>68067</v>
      </c>
      <c r="N29" s="49"/>
      <c r="O29" s="668"/>
      <c r="P29" s="50"/>
    </row>
    <row r="30" spans="1:16" ht="25.5">
      <c r="A30" s="773"/>
      <c r="B30" s="78" t="s">
        <v>145</v>
      </c>
      <c r="C30" s="79">
        <v>34476</v>
      </c>
      <c r="D30" s="79">
        <v>38771</v>
      </c>
      <c r="E30" s="79">
        <v>39988</v>
      </c>
      <c r="F30" s="79">
        <v>44347</v>
      </c>
      <c r="G30" s="79">
        <v>43938</v>
      </c>
      <c r="H30" s="79">
        <v>45684</v>
      </c>
      <c r="I30" s="79">
        <v>45508</v>
      </c>
      <c r="J30" s="80">
        <v>52048</v>
      </c>
      <c r="K30" s="79">
        <v>59072</v>
      </c>
      <c r="L30" s="79">
        <v>59336</v>
      </c>
      <c r="M30" s="79">
        <v>59363</v>
      </c>
      <c r="N30" s="49"/>
      <c r="O30" s="668"/>
      <c r="P30" s="50"/>
    </row>
    <row r="31" spans="1:16">
      <c r="A31" s="773"/>
      <c r="B31" s="78" t="s">
        <v>146</v>
      </c>
      <c r="C31" s="79">
        <v>4542</v>
      </c>
      <c r="D31" s="79">
        <v>4326</v>
      </c>
      <c r="E31" s="79">
        <v>4316</v>
      </c>
      <c r="F31" s="79">
        <v>4841</v>
      </c>
      <c r="G31" s="79">
        <v>7638</v>
      </c>
      <c r="H31" s="79">
        <v>6925</v>
      </c>
      <c r="I31" s="79">
        <v>7070</v>
      </c>
      <c r="J31" s="80">
        <v>6248</v>
      </c>
      <c r="K31" s="79">
        <v>6987</v>
      </c>
      <c r="L31" s="79">
        <v>4928</v>
      </c>
      <c r="M31" s="79">
        <v>7765</v>
      </c>
      <c r="N31" s="49"/>
      <c r="O31" s="668"/>
      <c r="P31" s="50"/>
    </row>
    <row r="32" spans="1:16">
      <c r="A32" s="773"/>
      <c r="B32" s="78" t="s">
        <v>147</v>
      </c>
      <c r="C32" s="79">
        <v>23692</v>
      </c>
      <c r="D32" s="79">
        <v>25417</v>
      </c>
      <c r="E32" s="79">
        <v>23463</v>
      </c>
      <c r="F32" s="79">
        <v>25233</v>
      </c>
      <c r="G32" s="79">
        <v>20938</v>
      </c>
      <c r="H32" s="79">
        <v>26243</v>
      </c>
      <c r="I32" s="79">
        <v>26313</v>
      </c>
      <c r="J32" s="80">
        <v>26249</v>
      </c>
      <c r="K32" s="79">
        <v>28116</v>
      </c>
      <c r="L32" s="79">
        <v>27387</v>
      </c>
      <c r="M32" s="79">
        <v>29079</v>
      </c>
      <c r="N32" s="49"/>
      <c r="O32" s="668"/>
      <c r="P32" s="50"/>
    </row>
    <row r="33" spans="1:15" ht="51">
      <c r="A33" s="773"/>
      <c r="B33" s="78" t="s">
        <v>148</v>
      </c>
      <c r="C33" s="79">
        <v>68275</v>
      </c>
      <c r="D33" s="79">
        <v>68972</v>
      </c>
      <c r="E33" s="79">
        <v>62883</v>
      </c>
      <c r="F33" s="79">
        <v>60437</v>
      </c>
      <c r="G33" s="79">
        <v>61448</v>
      </c>
      <c r="H33" s="79">
        <v>67812</v>
      </c>
      <c r="I33" s="79">
        <v>63648</v>
      </c>
      <c r="J33" s="80">
        <v>66486</v>
      </c>
      <c r="K33" s="79">
        <v>64418</v>
      </c>
      <c r="L33" s="79">
        <v>61257</v>
      </c>
      <c r="M33" s="79">
        <v>60707</v>
      </c>
      <c r="N33" s="49"/>
      <c r="O33" s="61"/>
    </row>
    <row r="34" spans="1:15" ht="25.5">
      <c r="A34" s="774"/>
      <c r="B34" s="81" t="s">
        <v>149</v>
      </c>
      <c r="C34" s="82">
        <v>273</v>
      </c>
      <c r="D34" s="82">
        <v>606</v>
      </c>
      <c r="E34" s="82">
        <v>502</v>
      </c>
      <c r="F34" s="82">
        <v>847</v>
      </c>
      <c r="G34" s="82">
        <v>952</v>
      </c>
      <c r="H34" s="82">
        <v>1140</v>
      </c>
      <c r="I34" s="82">
        <v>625</v>
      </c>
      <c r="J34" s="83">
        <v>420</v>
      </c>
      <c r="K34" s="82">
        <v>225</v>
      </c>
      <c r="L34" s="82">
        <v>1435</v>
      </c>
      <c r="M34" s="82">
        <v>604</v>
      </c>
      <c r="N34" s="49"/>
      <c r="O34" s="61"/>
    </row>
  </sheetData>
  <mergeCells count="5">
    <mergeCell ref="B7:K7"/>
    <mergeCell ref="A8:A34"/>
    <mergeCell ref="B8:B9"/>
    <mergeCell ref="C8:F8"/>
    <mergeCell ref="G8:M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5:U20"/>
  <sheetViews>
    <sheetView showGridLines="0" topLeftCell="F1" workbookViewId="0">
      <selection activeCell="R15" sqref="R15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21" ht="19.5" customHeight="1">
      <c r="A5" s="787" t="s">
        <v>301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</row>
    <row r="6" spans="1:21" ht="21" customHeight="1">
      <c r="A6" s="772" t="s">
        <v>152</v>
      </c>
      <c r="B6" s="793" t="s">
        <v>153</v>
      </c>
      <c r="C6" s="795" t="s">
        <v>154</v>
      </c>
      <c r="D6" s="796"/>
      <c r="E6" s="796"/>
      <c r="F6" s="796"/>
      <c r="G6" s="87"/>
      <c r="H6" s="793" t="s">
        <v>153</v>
      </c>
      <c r="I6" s="797" t="s">
        <v>155</v>
      </c>
      <c r="J6" s="798"/>
      <c r="K6" s="798"/>
      <c r="L6" s="798"/>
      <c r="M6" s="798"/>
      <c r="N6" s="798"/>
      <c r="O6" s="799"/>
    </row>
    <row r="7" spans="1:21" ht="29.25" customHeight="1" thickBot="1">
      <c r="A7" s="773"/>
      <c r="B7" s="794"/>
      <c r="C7" s="88">
        <v>2007</v>
      </c>
      <c r="D7" s="88">
        <v>2008</v>
      </c>
      <c r="E7" s="88">
        <v>2009</v>
      </c>
      <c r="F7" s="89">
        <v>2010</v>
      </c>
      <c r="G7" s="90"/>
      <c r="H7" s="794"/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</row>
    <row r="8" spans="1:21" ht="27" customHeight="1">
      <c r="A8" s="773"/>
      <c r="B8" s="91" t="s">
        <v>119</v>
      </c>
      <c r="C8" s="92">
        <v>1356973</v>
      </c>
      <c r="D8" s="92">
        <v>1421921</v>
      </c>
      <c r="E8" s="92">
        <v>1440801</v>
      </c>
      <c r="F8" s="93">
        <v>1455592</v>
      </c>
      <c r="G8" s="94"/>
      <c r="H8" s="95" t="s">
        <v>119</v>
      </c>
      <c r="I8" s="96">
        <v>1538082</v>
      </c>
      <c r="J8" s="96">
        <v>1617171</v>
      </c>
      <c r="K8" s="96">
        <v>1672352</v>
      </c>
      <c r="L8" s="96">
        <v>1695361</v>
      </c>
      <c r="M8" s="97">
        <v>1733851</v>
      </c>
      <c r="N8" s="97">
        <f>SUM(N9:N17)</f>
        <v>1770711</v>
      </c>
      <c r="O8" s="97">
        <v>1785849</v>
      </c>
      <c r="P8" s="46"/>
      <c r="Q8" s="669"/>
      <c r="R8" s="670"/>
      <c r="S8" s="671"/>
      <c r="T8" s="670"/>
      <c r="U8" s="670"/>
    </row>
    <row r="9" spans="1:21" ht="38.25">
      <c r="A9" s="773"/>
      <c r="B9" s="98" t="s">
        <v>156</v>
      </c>
      <c r="C9" s="99">
        <v>38489</v>
      </c>
      <c r="D9" s="99">
        <v>41985</v>
      </c>
      <c r="E9" s="99">
        <v>41924</v>
      </c>
      <c r="F9" s="100">
        <v>42441</v>
      </c>
      <c r="G9" s="101"/>
      <c r="H9" s="102" t="s">
        <v>157</v>
      </c>
      <c r="I9" s="103">
        <v>88940</v>
      </c>
      <c r="J9" s="103">
        <v>105075</v>
      </c>
      <c r="K9" s="103">
        <v>104446</v>
      </c>
      <c r="L9" s="103">
        <v>97628</v>
      </c>
      <c r="M9" s="104">
        <v>101800</v>
      </c>
      <c r="N9" s="104">
        <v>114251</v>
      </c>
      <c r="O9" s="104">
        <v>104705</v>
      </c>
      <c r="Q9" s="670"/>
      <c r="R9" s="670"/>
      <c r="S9" s="672"/>
      <c r="T9" s="672"/>
      <c r="U9" s="672"/>
    </row>
    <row r="10" spans="1:21" ht="25.5">
      <c r="A10" s="773"/>
      <c r="B10" s="105" t="s">
        <v>158</v>
      </c>
      <c r="C10" s="106">
        <v>120982</v>
      </c>
      <c r="D10" s="106">
        <v>127982</v>
      </c>
      <c r="E10" s="106">
        <v>133398</v>
      </c>
      <c r="F10" s="107">
        <v>148219</v>
      </c>
      <c r="G10" s="101"/>
      <c r="H10" s="108" t="s">
        <v>159</v>
      </c>
      <c r="I10" s="109">
        <v>151608</v>
      </c>
      <c r="J10" s="109">
        <v>164257</v>
      </c>
      <c r="K10" s="109">
        <v>168817</v>
      </c>
      <c r="L10" s="109">
        <v>185054</v>
      </c>
      <c r="M10" s="110">
        <v>188950</v>
      </c>
      <c r="N10" s="110">
        <v>191597</v>
      </c>
      <c r="O10" s="110">
        <v>195139</v>
      </c>
      <c r="Q10" s="670"/>
      <c r="R10" s="670"/>
      <c r="S10" s="672"/>
      <c r="T10" s="672"/>
      <c r="U10" s="672"/>
    </row>
    <row r="11" spans="1:21">
      <c r="A11" s="773"/>
      <c r="B11" s="105" t="s">
        <v>160</v>
      </c>
      <c r="C11" s="106">
        <v>62549</v>
      </c>
      <c r="D11" s="106">
        <v>68423</v>
      </c>
      <c r="E11" s="106">
        <v>77310</v>
      </c>
      <c r="F11" s="107">
        <v>73877</v>
      </c>
      <c r="G11" s="101"/>
      <c r="H11" s="108" t="s">
        <v>161</v>
      </c>
      <c r="I11" s="109">
        <v>125040</v>
      </c>
      <c r="J11" s="109">
        <v>125078</v>
      </c>
      <c r="K11" s="109">
        <v>130650</v>
      </c>
      <c r="L11" s="109">
        <v>124053</v>
      </c>
      <c r="M11" s="110">
        <v>140159</v>
      </c>
      <c r="N11" s="110">
        <v>146178</v>
      </c>
      <c r="O11" s="110">
        <v>141372</v>
      </c>
      <c r="Q11" s="673"/>
      <c r="R11" s="674"/>
      <c r="S11" s="675"/>
      <c r="T11" s="675"/>
      <c r="U11" s="675"/>
    </row>
    <row r="12" spans="1:21">
      <c r="A12" s="773"/>
      <c r="B12" s="105" t="s">
        <v>162</v>
      </c>
      <c r="C12" s="106">
        <v>143271</v>
      </c>
      <c r="D12" s="106">
        <v>153460</v>
      </c>
      <c r="E12" s="106">
        <v>157583</v>
      </c>
      <c r="F12" s="107">
        <v>160033</v>
      </c>
      <c r="G12" s="101"/>
      <c r="H12" s="108" t="s">
        <v>163</v>
      </c>
      <c r="I12" s="109">
        <v>108086</v>
      </c>
      <c r="J12" s="109">
        <v>108427</v>
      </c>
      <c r="K12" s="109">
        <v>105505</v>
      </c>
      <c r="L12" s="109">
        <v>108769</v>
      </c>
      <c r="M12" s="110">
        <v>110020</v>
      </c>
      <c r="N12" s="110">
        <v>104802</v>
      </c>
      <c r="O12" s="110">
        <v>109453</v>
      </c>
      <c r="Q12" s="670"/>
      <c r="R12" s="674"/>
      <c r="S12" s="675"/>
      <c r="T12" s="675"/>
      <c r="U12" s="675"/>
    </row>
    <row r="13" spans="1:21" ht="25.5">
      <c r="A13" s="773"/>
      <c r="B13" s="105" t="s">
        <v>164</v>
      </c>
      <c r="C13" s="106">
        <v>212662</v>
      </c>
      <c r="D13" s="106">
        <v>218777</v>
      </c>
      <c r="E13" s="106">
        <v>222966</v>
      </c>
      <c r="F13" s="107">
        <v>226125</v>
      </c>
      <c r="G13" s="101"/>
      <c r="H13" s="108" t="s">
        <v>164</v>
      </c>
      <c r="I13" s="109">
        <v>273518</v>
      </c>
      <c r="J13" s="109">
        <v>295155</v>
      </c>
      <c r="K13" s="109">
        <v>304854</v>
      </c>
      <c r="L13" s="109">
        <v>306036</v>
      </c>
      <c r="M13" s="110">
        <v>320884</v>
      </c>
      <c r="N13" s="110">
        <v>320213</v>
      </c>
      <c r="O13" s="110">
        <v>324965</v>
      </c>
      <c r="Q13" s="670"/>
      <c r="R13" s="674"/>
      <c r="S13" s="675"/>
      <c r="T13" s="675"/>
      <c r="U13" s="675"/>
    </row>
    <row r="14" spans="1:21" ht="25.5">
      <c r="A14" s="773"/>
      <c r="B14" s="105" t="s">
        <v>165</v>
      </c>
      <c r="C14" s="106">
        <v>252485</v>
      </c>
      <c r="D14" s="106">
        <v>249696</v>
      </c>
      <c r="E14" s="106">
        <v>255743</v>
      </c>
      <c r="F14" s="107">
        <v>248463</v>
      </c>
      <c r="G14" s="101"/>
      <c r="H14" s="108" t="s">
        <v>166</v>
      </c>
      <c r="I14" s="109">
        <v>177383</v>
      </c>
      <c r="J14" s="109">
        <v>188180</v>
      </c>
      <c r="K14" s="109">
        <v>195753</v>
      </c>
      <c r="L14" s="109">
        <v>189025</v>
      </c>
      <c r="M14" s="110">
        <v>178965</v>
      </c>
      <c r="N14" s="110">
        <v>203754</v>
      </c>
      <c r="O14" s="110">
        <v>187490</v>
      </c>
      <c r="Q14" s="670"/>
      <c r="R14" s="674"/>
      <c r="S14" s="675"/>
      <c r="T14" s="675"/>
      <c r="U14" s="675"/>
    </row>
    <row r="15" spans="1:21" ht="38.25">
      <c r="A15" s="773"/>
      <c r="B15" s="105" t="s">
        <v>167</v>
      </c>
      <c r="C15" s="106">
        <v>191938</v>
      </c>
      <c r="D15" s="106">
        <v>201548</v>
      </c>
      <c r="E15" s="106">
        <v>209400</v>
      </c>
      <c r="F15" s="107">
        <v>205074</v>
      </c>
      <c r="G15" s="101"/>
      <c r="H15" s="108" t="s">
        <v>168</v>
      </c>
      <c r="I15" s="109">
        <v>193515</v>
      </c>
      <c r="J15" s="109">
        <v>194175</v>
      </c>
      <c r="K15" s="109">
        <v>224331</v>
      </c>
      <c r="L15" s="109">
        <v>232585</v>
      </c>
      <c r="M15" s="110">
        <v>241258</v>
      </c>
      <c r="N15" s="110">
        <v>241747</v>
      </c>
      <c r="O15" s="110">
        <v>251140</v>
      </c>
      <c r="Q15" s="670"/>
      <c r="R15" s="674"/>
      <c r="S15" s="675"/>
      <c r="T15" s="675"/>
      <c r="U15" s="675"/>
    </row>
    <row r="16" spans="1:21" ht="38.25">
      <c r="A16" s="773"/>
      <c r="B16" s="105" t="s">
        <v>169</v>
      </c>
      <c r="C16" s="106">
        <v>84987</v>
      </c>
      <c r="D16" s="106">
        <v>98167</v>
      </c>
      <c r="E16" s="106">
        <v>98005</v>
      </c>
      <c r="F16" s="107">
        <v>105393</v>
      </c>
      <c r="G16" s="101"/>
      <c r="H16" s="108" t="s">
        <v>170</v>
      </c>
      <c r="I16" s="109">
        <v>115249</v>
      </c>
      <c r="J16" s="109">
        <v>114353</v>
      </c>
      <c r="K16" s="109">
        <v>122837</v>
      </c>
      <c r="L16" s="109">
        <v>118871</v>
      </c>
      <c r="M16" s="110">
        <v>125762</v>
      </c>
      <c r="N16" s="110">
        <v>125801</v>
      </c>
      <c r="O16" s="110">
        <v>144096</v>
      </c>
      <c r="Q16" s="670"/>
      <c r="R16" s="674"/>
      <c r="S16" s="675"/>
      <c r="T16" s="675"/>
      <c r="U16" s="675"/>
    </row>
    <row r="17" spans="1:21" ht="51">
      <c r="A17" s="774"/>
      <c r="B17" s="111" t="s">
        <v>171</v>
      </c>
      <c r="C17" s="112">
        <v>249610</v>
      </c>
      <c r="D17" s="112">
        <v>261883</v>
      </c>
      <c r="E17" s="112">
        <v>244472</v>
      </c>
      <c r="F17" s="113">
        <v>245967</v>
      </c>
      <c r="G17" s="114"/>
      <c r="H17" s="115" t="s">
        <v>172</v>
      </c>
      <c r="I17" s="116">
        <v>304743</v>
      </c>
      <c r="J17" s="116">
        <v>322471</v>
      </c>
      <c r="K17" s="116">
        <v>315159</v>
      </c>
      <c r="L17" s="116">
        <v>333340</v>
      </c>
      <c r="M17" s="117">
        <v>326053</v>
      </c>
      <c r="N17" s="117">
        <v>322368</v>
      </c>
      <c r="O17" s="117">
        <v>327489</v>
      </c>
      <c r="Q17" s="670"/>
      <c r="R17" s="674"/>
      <c r="S17" s="675"/>
      <c r="T17" s="675"/>
      <c r="U17" s="675"/>
    </row>
    <row r="18" spans="1:21">
      <c r="Q18" s="670"/>
      <c r="R18" s="674"/>
      <c r="S18" s="675"/>
      <c r="T18" s="675"/>
      <c r="U18" s="675"/>
    </row>
    <row r="19" spans="1:21">
      <c r="Q19" s="670"/>
      <c r="R19" s="674"/>
      <c r="S19" s="675"/>
      <c r="T19" s="675"/>
      <c r="U19" s="675"/>
    </row>
    <row r="20" spans="1:21">
      <c r="Q20" s="670"/>
      <c r="R20" s="674"/>
      <c r="S20" s="675"/>
      <c r="T20" s="675"/>
      <c r="U20" s="675"/>
    </row>
  </sheetData>
  <mergeCells count="6">
    <mergeCell ref="A6:A17"/>
    <mergeCell ref="B6:B7"/>
    <mergeCell ref="C6:F6"/>
    <mergeCell ref="H6:H7"/>
    <mergeCell ref="A5:O5"/>
    <mergeCell ref="I6:O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5:O17"/>
  <sheetViews>
    <sheetView showGridLines="0" workbookViewId="0">
      <selection activeCell="Q13" sqref="Q13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5" ht="19.5" customHeight="1">
      <c r="A5" s="787" t="s">
        <v>301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</row>
    <row r="6" spans="1:15" ht="23.25" customHeight="1">
      <c r="A6" s="772" t="s">
        <v>173</v>
      </c>
      <c r="B6" s="793" t="s">
        <v>153</v>
      </c>
      <c r="C6" s="795" t="s">
        <v>154</v>
      </c>
      <c r="D6" s="796"/>
      <c r="E6" s="796"/>
      <c r="F6" s="796"/>
      <c r="G6" s="87"/>
      <c r="H6" s="793" t="s">
        <v>153</v>
      </c>
      <c r="I6" s="797" t="s">
        <v>155</v>
      </c>
      <c r="J6" s="798"/>
      <c r="K6" s="798"/>
      <c r="L6" s="798"/>
      <c r="M6" s="798"/>
      <c r="N6" s="798"/>
      <c r="O6" s="799"/>
    </row>
    <row r="7" spans="1:15" ht="29.25" customHeight="1" thickBot="1">
      <c r="A7" s="773"/>
      <c r="B7" s="794"/>
      <c r="C7" s="88">
        <v>2007</v>
      </c>
      <c r="D7" s="88">
        <v>2008</v>
      </c>
      <c r="E7" s="88">
        <v>2009</v>
      </c>
      <c r="F7" s="89">
        <v>2010</v>
      </c>
      <c r="G7" s="90"/>
      <c r="H7" s="794"/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</row>
    <row r="8" spans="1:15" ht="27" customHeight="1">
      <c r="A8" s="773"/>
      <c r="B8" s="91" t="s">
        <v>150</v>
      </c>
      <c r="C8" s="92">
        <v>853352</v>
      </c>
      <c r="D8" s="92">
        <v>893720</v>
      </c>
      <c r="E8" s="92">
        <v>897830</v>
      </c>
      <c r="F8" s="93">
        <v>908863</v>
      </c>
      <c r="G8" s="94"/>
      <c r="H8" s="95" t="s">
        <v>150</v>
      </c>
      <c r="I8" s="96">
        <v>950388</v>
      </c>
      <c r="J8" s="96">
        <v>984530</v>
      </c>
      <c r="K8" s="96">
        <v>1017103</v>
      </c>
      <c r="L8" s="96">
        <v>1018777</v>
      </c>
      <c r="M8" s="97">
        <v>1035031</v>
      </c>
      <c r="N8" s="97">
        <f>SUM(N9:N17)</f>
        <v>1055082</v>
      </c>
      <c r="O8" s="97">
        <v>1063249</v>
      </c>
    </row>
    <row r="9" spans="1:15" ht="38.25">
      <c r="A9" s="773"/>
      <c r="B9" s="98" t="s">
        <v>156</v>
      </c>
      <c r="C9" s="99">
        <v>21752</v>
      </c>
      <c r="D9" s="99">
        <v>21952</v>
      </c>
      <c r="E9" s="99">
        <v>22636</v>
      </c>
      <c r="F9" s="100">
        <v>22113</v>
      </c>
      <c r="G9" s="101"/>
      <c r="H9" s="102" t="s">
        <v>157</v>
      </c>
      <c r="I9" s="103">
        <v>48071</v>
      </c>
      <c r="J9" s="103">
        <v>55292</v>
      </c>
      <c r="K9" s="103">
        <v>60799</v>
      </c>
      <c r="L9" s="103">
        <v>56082</v>
      </c>
      <c r="M9" s="104">
        <v>57038</v>
      </c>
      <c r="N9" s="104">
        <v>65710</v>
      </c>
      <c r="O9" s="104">
        <v>60064</v>
      </c>
    </row>
    <row r="10" spans="1:15" ht="25.5">
      <c r="A10" s="773"/>
      <c r="B10" s="105" t="s">
        <v>158</v>
      </c>
      <c r="C10" s="106">
        <v>52168</v>
      </c>
      <c r="D10" s="106">
        <v>53703</v>
      </c>
      <c r="E10" s="106">
        <v>55526</v>
      </c>
      <c r="F10" s="107">
        <v>64273</v>
      </c>
      <c r="G10" s="101"/>
      <c r="H10" s="108" t="s">
        <v>159</v>
      </c>
      <c r="I10" s="109">
        <v>63448</v>
      </c>
      <c r="J10" s="109">
        <v>68937</v>
      </c>
      <c r="K10" s="109">
        <v>71859</v>
      </c>
      <c r="L10" s="109">
        <v>76473</v>
      </c>
      <c r="M10" s="110">
        <v>76648</v>
      </c>
      <c r="N10" s="110">
        <v>79987</v>
      </c>
      <c r="O10" s="110">
        <v>78047</v>
      </c>
    </row>
    <row r="11" spans="1:15">
      <c r="A11" s="773"/>
      <c r="B11" s="105" t="s">
        <v>160</v>
      </c>
      <c r="C11" s="106">
        <v>36691</v>
      </c>
      <c r="D11" s="106">
        <v>38695</v>
      </c>
      <c r="E11" s="106">
        <v>44137</v>
      </c>
      <c r="F11" s="107">
        <v>41972</v>
      </c>
      <c r="G11" s="101"/>
      <c r="H11" s="108" t="s">
        <v>161</v>
      </c>
      <c r="I11" s="109">
        <v>61506</v>
      </c>
      <c r="J11" s="109">
        <v>66581</v>
      </c>
      <c r="K11" s="109">
        <v>62387</v>
      </c>
      <c r="L11" s="109">
        <v>63529</v>
      </c>
      <c r="M11" s="110">
        <v>67074</v>
      </c>
      <c r="N11" s="110">
        <v>72317</v>
      </c>
      <c r="O11" s="110">
        <v>67516</v>
      </c>
    </row>
    <row r="12" spans="1:15">
      <c r="A12" s="773"/>
      <c r="B12" s="105" t="s">
        <v>162</v>
      </c>
      <c r="C12" s="106">
        <v>44510</v>
      </c>
      <c r="D12" s="106">
        <v>49897</v>
      </c>
      <c r="E12" s="106">
        <v>52997</v>
      </c>
      <c r="F12" s="107">
        <v>51782</v>
      </c>
      <c r="G12" s="101"/>
      <c r="H12" s="108" t="s">
        <v>163</v>
      </c>
      <c r="I12" s="109">
        <v>33219</v>
      </c>
      <c r="J12" s="109">
        <v>32159</v>
      </c>
      <c r="K12" s="109">
        <v>29824</v>
      </c>
      <c r="L12" s="109">
        <v>28744</v>
      </c>
      <c r="M12" s="110">
        <v>30351</v>
      </c>
      <c r="N12" s="110">
        <v>29241</v>
      </c>
      <c r="O12" s="110">
        <v>30378</v>
      </c>
    </row>
    <row r="13" spans="1:15" ht="25.5">
      <c r="A13" s="773"/>
      <c r="B13" s="105" t="s">
        <v>164</v>
      </c>
      <c r="C13" s="106">
        <v>108559</v>
      </c>
      <c r="D13" s="106">
        <v>112892</v>
      </c>
      <c r="E13" s="106">
        <v>113340</v>
      </c>
      <c r="F13" s="107">
        <v>114895</v>
      </c>
      <c r="G13" s="101"/>
      <c r="H13" s="108" t="s">
        <v>164</v>
      </c>
      <c r="I13" s="109">
        <v>135600</v>
      </c>
      <c r="J13" s="109">
        <v>141854</v>
      </c>
      <c r="K13" s="109">
        <v>142622</v>
      </c>
      <c r="L13" s="109">
        <v>133356</v>
      </c>
      <c r="M13" s="110">
        <v>141116</v>
      </c>
      <c r="N13" s="110">
        <v>138069</v>
      </c>
      <c r="O13" s="110">
        <v>142628</v>
      </c>
    </row>
    <row r="14" spans="1:15" ht="25.5">
      <c r="A14" s="773"/>
      <c r="B14" s="105" t="s">
        <v>165</v>
      </c>
      <c r="C14" s="106">
        <v>214409</v>
      </c>
      <c r="D14" s="106">
        <v>212767</v>
      </c>
      <c r="E14" s="106">
        <v>213823</v>
      </c>
      <c r="F14" s="107">
        <v>207225</v>
      </c>
      <c r="G14" s="101"/>
      <c r="H14" s="108" t="s">
        <v>166</v>
      </c>
      <c r="I14" s="109">
        <v>140732</v>
      </c>
      <c r="J14" s="109">
        <v>139175</v>
      </c>
      <c r="K14" s="109">
        <v>141252</v>
      </c>
      <c r="L14" s="109">
        <v>137040</v>
      </c>
      <c r="M14" s="110">
        <v>128790</v>
      </c>
      <c r="N14" s="110">
        <v>143986</v>
      </c>
      <c r="O14" s="110">
        <v>130455</v>
      </c>
    </row>
    <row r="15" spans="1:15" ht="38.25">
      <c r="A15" s="773"/>
      <c r="B15" s="105" t="s">
        <v>167</v>
      </c>
      <c r="C15" s="106">
        <v>155837</v>
      </c>
      <c r="D15" s="106">
        <v>167227</v>
      </c>
      <c r="E15" s="106">
        <v>171136</v>
      </c>
      <c r="F15" s="107">
        <v>171671</v>
      </c>
      <c r="G15" s="101"/>
      <c r="H15" s="108" t="s">
        <v>168</v>
      </c>
      <c r="I15" s="109">
        <v>161771</v>
      </c>
      <c r="J15" s="109">
        <v>160950</v>
      </c>
      <c r="K15" s="109">
        <v>183187</v>
      </c>
      <c r="L15" s="109">
        <v>192710</v>
      </c>
      <c r="M15" s="110">
        <v>200352</v>
      </c>
      <c r="N15" s="110">
        <v>194814</v>
      </c>
      <c r="O15" s="110">
        <v>204194</v>
      </c>
    </row>
    <row r="16" spans="1:15" ht="38.25">
      <c r="A16" s="773"/>
      <c r="B16" s="105" t="s">
        <v>169</v>
      </c>
      <c r="C16" s="106">
        <v>81992</v>
      </c>
      <c r="D16" s="106">
        <v>94040</v>
      </c>
      <c r="E16" s="106">
        <v>94534</v>
      </c>
      <c r="F16" s="107">
        <v>101977</v>
      </c>
      <c r="G16" s="101"/>
      <c r="H16" s="108" t="s">
        <v>170</v>
      </c>
      <c r="I16" s="109">
        <v>111717</v>
      </c>
      <c r="J16" s="109">
        <v>110329</v>
      </c>
      <c r="K16" s="109">
        <v>118762</v>
      </c>
      <c r="L16" s="109">
        <v>114213</v>
      </c>
      <c r="M16" s="110">
        <v>121412</v>
      </c>
      <c r="N16" s="110">
        <v>122011</v>
      </c>
      <c r="O16" s="110">
        <v>138919</v>
      </c>
    </row>
    <row r="17" spans="1:15" ht="51">
      <c r="A17" s="774"/>
      <c r="B17" s="111" t="s">
        <v>171</v>
      </c>
      <c r="C17" s="112">
        <v>137434</v>
      </c>
      <c r="D17" s="112">
        <v>142547</v>
      </c>
      <c r="E17" s="112">
        <v>129701</v>
      </c>
      <c r="F17" s="113">
        <v>132955</v>
      </c>
      <c r="G17" s="114"/>
      <c r="H17" s="115" t="s">
        <v>172</v>
      </c>
      <c r="I17" s="116">
        <v>194324</v>
      </c>
      <c r="J17" s="116">
        <v>209253</v>
      </c>
      <c r="K17" s="116">
        <v>206411</v>
      </c>
      <c r="L17" s="116">
        <v>216630</v>
      </c>
      <c r="M17" s="117">
        <v>212250</v>
      </c>
      <c r="N17" s="117">
        <v>208947</v>
      </c>
      <c r="O17" s="117">
        <v>211048</v>
      </c>
    </row>
  </sheetData>
  <mergeCells count="6">
    <mergeCell ref="A5:O5"/>
    <mergeCell ref="A6:A17"/>
    <mergeCell ref="B6:B7"/>
    <mergeCell ref="C6:F6"/>
    <mergeCell ref="H6:H7"/>
    <mergeCell ref="I6:O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5:O17"/>
  <sheetViews>
    <sheetView showGridLines="0" topLeftCell="C1" workbookViewId="0">
      <selection activeCell="R13" sqref="R13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5" ht="19.5" customHeight="1">
      <c r="A5" s="775" t="s">
        <v>301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</row>
    <row r="6" spans="1:15" ht="21" customHeight="1">
      <c r="A6" s="772" t="s">
        <v>151</v>
      </c>
      <c r="B6" s="793" t="s">
        <v>153</v>
      </c>
      <c r="C6" s="795" t="s">
        <v>154</v>
      </c>
      <c r="D6" s="796"/>
      <c r="E6" s="796"/>
      <c r="F6" s="796"/>
      <c r="G6" s="87"/>
      <c r="H6" s="793" t="s">
        <v>153</v>
      </c>
      <c r="I6" s="797" t="s">
        <v>155</v>
      </c>
      <c r="J6" s="798"/>
      <c r="K6" s="798"/>
      <c r="L6" s="798"/>
      <c r="M6" s="798"/>
      <c r="N6" s="798"/>
      <c r="O6" s="799"/>
    </row>
    <row r="7" spans="1:15" ht="29.25" customHeight="1" thickBot="1">
      <c r="A7" s="773"/>
      <c r="B7" s="794"/>
      <c r="C7" s="88">
        <v>2007</v>
      </c>
      <c r="D7" s="88">
        <v>2008</v>
      </c>
      <c r="E7" s="88">
        <v>2009</v>
      </c>
      <c r="F7" s="89">
        <v>2010</v>
      </c>
      <c r="G7" s="90"/>
      <c r="H7" s="794"/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</row>
    <row r="8" spans="1:15" ht="27" customHeight="1">
      <c r="A8" s="773"/>
      <c r="B8" s="91" t="s">
        <v>151</v>
      </c>
      <c r="C8" s="92">
        <v>503621</v>
      </c>
      <c r="D8" s="92">
        <v>528201</v>
      </c>
      <c r="E8" s="92">
        <v>542971</v>
      </c>
      <c r="F8" s="93">
        <v>546729</v>
      </c>
      <c r="G8" s="94"/>
      <c r="H8" s="91" t="s">
        <v>151</v>
      </c>
      <c r="I8" s="96">
        <v>587694</v>
      </c>
      <c r="J8" s="96">
        <v>632641</v>
      </c>
      <c r="K8" s="96">
        <v>655249</v>
      </c>
      <c r="L8" s="96">
        <v>676584</v>
      </c>
      <c r="M8" s="97">
        <v>698820</v>
      </c>
      <c r="N8" s="97">
        <f>SUM(N9:N17)</f>
        <v>715629</v>
      </c>
      <c r="O8" s="97">
        <v>722600</v>
      </c>
    </row>
    <row r="9" spans="1:15" ht="38.25">
      <c r="A9" s="773"/>
      <c r="B9" s="98" t="s">
        <v>156</v>
      </c>
      <c r="C9" s="99">
        <v>16737</v>
      </c>
      <c r="D9" s="99">
        <v>20033</v>
      </c>
      <c r="E9" s="99">
        <v>19288</v>
      </c>
      <c r="F9" s="100">
        <v>20328</v>
      </c>
      <c r="G9" s="101"/>
      <c r="H9" s="102" t="s">
        <v>157</v>
      </c>
      <c r="I9" s="103">
        <v>40869</v>
      </c>
      <c r="J9" s="103">
        <v>49783</v>
      </c>
      <c r="K9" s="103">
        <v>43647</v>
      </c>
      <c r="L9" s="103">
        <v>41546</v>
      </c>
      <c r="M9" s="104">
        <v>44762</v>
      </c>
      <c r="N9" s="104">
        <v>48541</v>
      </c>
      <c r="O9" s="104">
        <v>44641</v>
      </c>
    </row>
    <row r="10" spans="1:15" ht="25.5">
      <c r="A10" s="773"/>
      <c r="B10" s="105" t="s">
        <v>158</v>
      </c>
      <c r="C10" s="106">
        <v>68814</v>
      </c>
      <c r="D10" s="106">
        <v>74279</v>
      </c>
      <c r="E10" s="106">
        <v>77872</v>
      </c>
      <c r="F10" s="107">
        <v>83946</v>
      </c>
      <c r="G10" s="101"/>
      <c r="H10" s="108" t="s">
        <v>159</v>
      </c>
      <c r="I10" s="109">
        <v>88160</v>
      </c>
      <c r="J10" s="109">
        <v>95320</v>
      </c>
      <c r="K10" s="109">
        <v>96958</v>
      </c>
      <c r="L10" s="109">
        <v>108581</v>
      </c>
      <c r="M10" s="110">
        <v>112302</v>
      </c>
      <c r="N10" s="110">
        <v>111610</v>
      </c>
      <c r="O10" s="110">
        <v>117092</v>
      </c>
    </row>
    <row r="11" spans="1:15">
      <c r="A11" s="773"/>
      <c r="B11" s="105" t="s">
        <v>160</v>
      </c>
      <c r="C11" s="106">
        <v>25858</v>
      </c>
      <c r="D11" s="106">
        <v>29728</v>
      </c>
      <c r="E11" s="106">
        <v>33173</v>
      </c>
      <c r="F11" s="107">
        <v>31905</v>
      </c>
      <c r="G11" s="101"/>
      <c r="H11" s="108" t="s">
        <v>161</v>
      </c>
      <c r="I11" s="109">
        <v>63534</v>
      </c>
      <c r="J11" s="109">
        <v>58497</v>
      </c>
      <c r="K11" s="109">
        <v>68263</v>
      </c>
      <c r="L11" s="109">
        <v>60524</v>
      </c>
      <c r="M11" s="110">
        <v>73085</v>
      </c>
      <c r="N11" s="110">
        <v>73861</v>
      </c>
      <c r="O11" s="110">
        <v>73856</v>
      </c>
    </row>
    <row r="12" spans="1:15">
      <c r="A12" s="773"/>
      <c r="B12" s="105" t="s">
        <v>162</v>
      </c>
      <c r="C12" s="106">
        <v>98761</v>
      </c>
      <c r="D12" s="106">
        <v>103563</v>
      </c>
      <c r="E12" s="106">
        <v>104586</v>
      </c>
      <c r="F12" s="107">
        <v>108251</v>
      </c>
      <c r="G12" s="101"/>
      <c r="H12" s="108" t="s">
        <v>163</v>
      </c>
      <c r="I12" s="109">
        <v>74867</v>
      </c>
      <c r="J12" s="109">
        <v>76268</v>
      </c>
      <c r="K12" s="109">
        <v>75681</v>
      </c>
      <c r="L12" s="109">
        <v>80025</v>
      </c>
      <c r="M12" s="110">
        <v>79669</v>
      </c>
      <c r="N12" s="110">
        <v>75561</v>
      </c>
      <c r="O12" s="110">
        <v>79075</v>
      </c>
    </row>
    <row r="13" spans="1:15" ht="25.5">
      <c r="A13" s="773"/>
      <c r="B13" s="105" t="s">
        <v>164</v>
      </c>
      <c r="C13" s="106">
        <v>104103</v>
      </c>
      <c r="D13" s="106">
        <v>105885</v>
      </c>
      <c r="E13" s="106">
        <v>109626</v>
      </c>
      <c r="F13" s="107">
        <v>111230</v>
      </c>
      <c r="G13" s="101"/>
      <c r="H13" s="108" t="s">
        <v>164</v>
      </c>
      <c r="I13" s="109">
        <v>137918</v>
      </c>
      <c r="J13" s="109">
        <v>153301</v>
      </c>
      <c r="K13" s="109">
        <v>162232</v>
      </c>
      <c r="L13" s="109">
        <v>172680</v>
      </c>
      <c r="M13" s="110">
        <v>179768</v>
      </c>
      <c r="N13" s="110">
        <v>182144</v>
      </c>
      <c r="O13" s="110">
        <v>182337</v>
      </c>
    </row>
    <row r="14" spans="1:15" ht="25.5">
      <c r="A14" s="773"/>
      <c r="B14" s="105" t="s">
        <v>165</v>
      </c>
      <c r="C14" s="106">
        <v>38076</v>
      </c>
      <c r="D14" s="106">
        <v>36929</v>
      </c>
      <c r="E14" s="106">
        <v>41920</v>
      </c>
      <c r="F14" s="107">
        <v>41238</v>
      </c>
      <c r="G14" s="101"/>
      <c r="H14" s="108" t="s">
        <v>166</v>
      </c>
      <c r="I14" s="109">
        <v>36651</v>
      </c>
      <c r="J14" s="109">
        <v>49005</v>
      </c>
      <c r="K14" s="109">
        <v>54501</v>
      </c>
      <c r="L14" s="109">
        <v>51985</v>
      </c>
      <c r="M14" s="110">
        <v>50175</v>
      </c>
      <c r="N14" s="110">
        <v>59768</v>
      </c>
      <c r="O14" s="110">
        <v>57035</v>
      </c>
    </row>
    <row r="15" spans="1:15" ht="38.25">
      <c r="A15" s="773"/>
      <c r="B15" s="105" t="s">
        <v>167</v>
      </c>
      <c r="C15" s="106">
        <v>36101</v>
      </c>
      <c r="D15" s="106">
        <v>34321</v>
      </c>
      <c r="E15" s="106">
        <v>38264</v>
      </c>
      <c r="F15" s="107">
        <v>33403</v>
      </c>
      <c r="G15" s="101"/>
      <c r="H15" s="108" t="s">
        <v>168</v>
      </c>
      <c r="I15" s="109">
        <v>31744</v>
      </c>
      <c r="J15" s="109">
        <v>33225</v>
      </c>
      <c r="K15" s="109">
        <v>41144</v>
      </c>
      <c r="L15" s="109">
        <v>39875</v>
      </c>
      <c r="M15" s="110">
        <v>40906</v>
      </c>
      <c r="N15" s="110">
        <v>46933</v>
      </c>
      <c r="O15" s="110">
        <v>46946</v>
      </c>
    </row>
    <row r="16" spans="1:15" ht="38.25">
      <c r="A16" s="773"/>
      <c r="B16" s="105" t="s">
        <v>169</v>
      </c>
      <c r="C16" s="106">
        <v>2995</v>
      </c>
      <c r="D16" s="106">
        <v>4127</v>
      </c>
      <c r="E16" s="106">
        <v>3471</v>
      </c>
      <c r="F16" s="107">
        <v>3416</v>
      </c>
      <c r="G16" s="101"/>
      <c r="H16" s="108" t="s">
        <v>170</v>
      </c>
      <c r="I16" s="109">
        <v>3532</v>
      </c>
      <c r="J16" s="109">
        <v>4024</v>
      </c>
      <c r="K16" s="109">
        <v>4075</v>
      </c>
      <c r="L16" s="109">
        <v>4658</v>
      </c>
      <c r="M16" s="110">
        <v>4350</v>
      </c>
      <c r="N16" s="110">
        <v>3790</v>
      </c>
      <c r="O16" s="110">
        <v>5177</v>
      </c>
    </row>
    <row r="17" spans="1:15" ht="51">
      <c r="A17" s="774"/>
      <c r="B17" s="111" t="s">
        <v>171</v>
      </c>
      <c r="C17" s="112">
        <v>112176</v>
      </c>
      <c r="D17" s="112">
        <v>119336</v>
      </c>
      <c r="E17" s="112">
        <v>114771</v>
      </c>
      <c r="F17" s="113">
        <v>113012</v>
      </c>
      <c r="G17" s="114"/>
      <c r="H17" s="115" t="s">
        <v>172</v>
      </c>
      <c r="I17" s="116">
        <v>110419</v>
      </c>
      <c r="J17" s="116">
        <v>113218</v>
      </c>
      <c r="K17" s="116">
        <v>108748</v>
      </c>
      <c r="L17" s="116">
        <v>116710</v>
      </c>
      <c r="M17" s="117">
        <v>113803</v>
      </c>
      <c r="N17" s="117">
        <v>113421</v>
      </c>
      <c r="O17" s="117">
        <v>116441</v>
      </c>
    </row>
  </sheetData>
  <mergeCells count="6">
    <mergeCell ref="A5:O5"/>
    <mergeCell ref="A6:A17"/>
    <mergeCell ref="B6:B7"/>
    <mergeCell ref="C6:F6"/>
    <mergeCell ref="H6:H7"/>
    <mergeCell ref="I6:O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5:O17"/>
  <sheetViews>
    <sheetView showGridLines="0" topLeftCell="C1" workbookViewId="0">
      <selection activeCell="Q14" sqref="Q14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5" ht="19.5" customHeight="1">
      <c r="A5" s="775" t="s">
        <v>301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</row>
    <row r="6" spans="1:15" ht="24" customHeight="1">
      <c r="A6" s="772" t="s">
        <v>174</v>
      </c>
      <c r="B6" s="793" t="s">
        <v>175</v>
      </c>
      <c r="C6" s="800" t="s">
        <v>154</v>
      </c>
      <c r="D6" s="801"/>
      <c r="E6" s="801"/>
      <c r="F6" s="801"/>
      <c r="G6" s="118"/>
      <c r="H6" s="802" t="s">
        <v>175</v>
      </c>
      <c r="I6" s="797" t="s">
        <v>155</v>
      </c>
      <c r="J6" s="798"/>
      <c r="K6" s="798"/>
      <c r="L6" s="798"/>
      <c r="M6" s="798"/>
      <c r="N6" s="798"/>
      <c r="O6" s="799"/>
    </row>
    <row r="7" spans="1:15" ht="29.25" customHeight="1" thickBot="1">
      <c r="A7" s="773"/>
      <c r="B7" s="794"/>
      <c r="C7" s="88">
        <v>2007</v>
      </c>
      <c r="D7" s="88">
        <v>2008</v>
      </c>
      <c r="E7" s="88">
        <v>2009</v>
      </c>
      <c r="F7" s="89">
        <v>2010</v>
      </c>
      <c r="G7" s="119"/>
      <c r="H7" s="803"/>
      <c r="I7" s="656">
        <v>2011</v>
      </c>
      <c r="J7" s="656">
        <v>2012</v>
      </c>
      <c r="K7" s="656">
        <v>2013</v>
      </c>
      <c r="L7" s="656">
        <v>2014</v>
      </c>
      <c r="M7" s="656">
        <v>2015</v>
      </c>
      <c r="N7" s="656">
        <v>2016</v>
      </c>
      <c r="O7" s="656">
        <v>2017</v>
      </c>
    </row>
    <row r="8" spans="1:15" ht="27" customHeight="1">
      <c r="A8" s="773"/>
      <c r="B8" s="91" t="s">
        <v>119</v>
      </c>
      <c r="C8" s="92">
        <v>1356973</v>
      </c>
      <c r="D8" s="92">
        <v>1421921</v>
      </c>
      <c r="E8" s="92">
        <v>1440801</v>
      </c>
      <c r="F8" s="93">
        <v>1455592</v>
      </c>
      <c r="G8" s="94"/>
      <c r="H8" s="95" t="s">
        <v>119</v>
      </c>
      <c r="I8" s="96">
        <v>1538082</v>
      </c>
      <c r="J8" s="96">
        <v>1617171</v>
      </c>
      <c r="K8" s="96">
        <v>1672352</v>
      </c>
      <c r="L8" s="96">
        <v>1695361</v>
      </c>
      <c r="M8" s="97">
        <v>1733851</v>
      </c>
      <c r="N8" s="97">
        <v>1770711</v>
      </c>
      <c r="O8" s="97">
        <f>+'C4A1'!O8</f>
        <v>1785849</v>
      </c>
    </row>
    <row r="9" spans="1:15" ht="38.25">
      <c r="A9" s="773"/>
      <c r="B9" s="98" t="s">
        <v>156</v>
      </c>
      <c r="C9" s="120">
        <v>2.8363865751197705</v>
      </c>
      <c r="D9" s="120">
        <v>2.9526956842187433</v>
      </c>
      <c r="E9" s="120">
        <v>2.9097703291433028</v>
      </c>
      <c r="F9" s="121">
        <v>2.9157208888204935</v>
      </c>
      <c r="G9" s="101"/>
      <c r="H9" s="102" t="s">
        <v>157</v>
      </c>
      <c r="I9" s="122">
        <v>5.7825265492997122</v>
      </c>
      <c r="J9" s="122">
        <v>6.4974575972485278</v>
      </c>
      <c r="K9" s="122">
        <v>6.2454555021909259</v>
      </c>
      <c r="L9" s="122">
        <v>5.7585375622065147</v>
      </c>
      <c r="M9" s="123">
        <v>5.8713234297526142</v>
      </c>
      <c r="N9" s="123">
        <v>6.4522669142508287</v>
      </c>
      <c r="O9" s="123">
        <f>+'C4A1'!O9/'C4B1'!$O$8*100</f>
        <v>5.8630376924364827</v>
      </c>
    </row>
    <row r="10" spans="1:15" ht="25.5">
      <c r="A10" s="773"/>
      <c r="B10" s="105" t="s">
        <v>158</v>
      </c>
      <c r="C10" s="124">
        <v>8.9155790129943639</v>
      </c>
      <c r="D10" s="124">
        <v>9.000640682569566</v>
      </c>
      <c r="E10" s="124">
        <v>9.2585999038035087</v>
      </c>
      <c r="F10" s="125">
        <v>10.182729775926221</v>
      </c>
      <c r="G10" s="101"/>
      <c r="H10" s="108" t="s">
        <v>159</v>
      </c>
      <c r="I10" s="126">
        <v>9.8569517099868538</v>
      </c>
      <c r="J10" s="126">
        <v>10.157058220806581</v>
      </c>
      <c r="K10" s="126">
        <v>10.094585350452537</v>
      </c>
      <c r="L10" s="126">
        <v>10.915315381207897</v>
      </c>
      <c r="M10" s="127">
        <v>10.897706896382676</v>
      </c>
      <c r="N10" s="127">
        <v>10.820342788857133</v>
      </c>
      <c r="O10" s="123">
        <f>+'C4A1'!O10/'C4B1'!$O$8*100</f>
        <v>10.926959670162482</v>
      </c>
    </row>
    <row r="11" spans="1:15">
      <c r="A11" s="773"/>
      <c r="B11" s="105" t="s">
        <v>160</v>
      </c>
      <c r="C11" s="124">
        <v>4.6094505933426824</v>
      </c>
      <c r="D11" s="124">
        <v>4.8120113564677647</v>
      </c>
      <c r="E11" s="124">
        <v>5.3657652930557376</v>
      </c>
      <c r="F11" s="125">
        <v>5.0753920054520769</v>
      </c>
      <c r="G11" s="101"/>
      <c r="H11" s="108" t="s">
        <v>161</v>
      </c>
      <c r="I11" s="126">
        <v>8.1296055736950308</v>
      </c>
      <c r="J11" s="126">
        <v>7.7343707004392233</v>
      </c>
      <c r="K11" s="126">
        <v>7.8123505099404911</v>
      </c>
      <c r="L11" s="126">
        <v>7.3172026488753721</v>
      </c>
      <c r="M11" s="127">
        <v>8.0836819311463337</v>
      </c>
      <c r="N11" s="127">
        <v>8.255327944537532</v>
      </c>
      <c r="O11" s="123">
        <f>+'C4A1'!O11/'C4B1'!$O$8*100</f>
        <v>7.9162347992467446</v>
      </c>
    </row>
    <row r="12" spans="1:15">
      <c r="A12" s="773"/>
      <c r="B12" s="105" t="s">
        <v>162</v>
      </c>
      <c r="C12" s="124">
        <v>10.558131959884243</v>
      </c>
      <c r="D12" s="124">
        <v>10.792442055500974</v>
      </c>
      <c r="E12" s="124">
        <v>10.937180082468016</v>
      </c>
      <c r="F12" s="125">
        <v>10.994358309196533</v>
      </c>
      <c r="G12" s="101"/>
      <c r="H12" s="108" t="s">
        <v>163</v>
      </c>
      <c r="I12" s="126">
        <v>7.0273236407421713</v>
      </c>
      <c r="J12" s="126">
        <v>6.704733142011575</v>
      </c>
      <c r="K12" s="126">
        <v>6.3087794913989397</v>
      </c>
      <c r="L12" s="126">
        <v>6.4156837393333932</v>
      </c>
      <c r="M12" s="127">
        <v>6.3454126104261555</v>
      </c>
      <c r="N12" s="127">
        <v>5.9186394617755242</v>
      </c>
      <c r="O12" s="123">
        <f>+'C4A1'!O12/'C4B1'!$O$8*100</f>
        <v>6.1289056353588691</v>
      </c>
    </row>
    <row r="13" spans="1:15" ht="25.5">
      <c r="A13" s="773"/>
      <c r="B13" s="105" t="s">
        <v>164</v>
      </c>
      <c r="C13" s="124">
        <v>15.67179302756945</v>
      </c>
      <c r="D13" s="124">
        <v>15.38601652271821</v>
      </c>
      <c r="E13" s="124">
        <v>15.475141952289039</v>
      </c>
      <c r="F13" s="125">
        <v>15.534916377666269</v>
      </c>
      <c r="G13" s="101"/>
      <c r="H13" s="108" t="s">
        <v>164</v>
      </c>
      <c r="I13" s="126">
        <v>17.783057080181681</v>
      </c>
      <c r="J13" s="126">
        <v>18.25131665111482</v>
      </c>
      <c r="K13" s="126">
        <v>18.229057040623026</v>
      </c>
      <c r="L13" s="126">
        <v>18.051376668449965</v>
      </c>
      <c r="M13" s="127">
        <v>18.507011271441435</v>
      </c>
      <c r="N13" s="127">
        <v>18.083865746584284</v>
      </c>
      <c r="O13" s="123">
        <f>+'C4A1'!O13/'C4B1'!$O$8*100</f>
        <v>18.196667243423157</v>
      </c>
    </row>
    <row r="14" spans="1:15" ht="25.5">
      <c r="A14" s="773"/>
      <c r="B14" s="105" t="s">
        <v>165</v>
      </c>
      <c r="C14" s="124">
        <v>18.606486643433584</v>
      </c>
      <c r="D14" s="124">
        <v>17.560469252511215</v>
      </c>
      <c r="E14" s="124">
        <v>17.7500570863013</v>
      </c>
      <c r="F14" s="125">
        <v>17.069549708984386</v>
      </c>
      <c r="G14" s="101"/>
      <c r="H14" s="108" t="s">
        <v>166</v>
      </c>
      <c r="I14" s="126">
        <v>11.532740126989328</v>
      </c>
      <c r="J14" s="126">
        <v>11.636369932431387</v>
      </c>
      <c r="K14" s="126">
        <v>11.705251047626337</v>
      </c>
      <c r="L14" s="126">
        <v>11.149542781743829</v>
      </c>
      <c r="M14" s="127">
        <v>10.321821194554779</v>
      </c>
      <c r="N14" s="127">
        <v>11.506903159239425</v>
      </c>
      <c r="O14" s="123">
        <f>+'C4A1'!O14/'C4B1'!$O$8*100</f>
        <v>10.498647981996239</v>
      </c>
    </row>
    <row r="15" spans="1:15" ht="38.25">
      <c r="A15" s="773"/>
      <c r="B15" s="105" t="s">
        <v>167</v>
      </c>
      <c r="C15" s="124">
        <v>14.144570304641285</v>
      </c>
      <c r="D15" s="124">
        <v>14.174345832152419</v>
      </c>
      <c r="E15" s="124">
        <v>14.533582361478095</v>
      </c>
      <c r="F15" s="125">
        <v>14.088700679860841</v>
      </c>
      <c r="G15" s="101"/>
      <c r="H15" s="108" t="s">
        <v>168</v>
      </c>
      <c r="I15" s="126">
        <v>12.581578875508587</v>
      </c>
      <c r="J15" s="126">
        <v>12.007079028748352</v>
      </c>
      <c r="K15" s="126">
        <v>13.414101815885651</v>
      </c>
      <c r="L15" s="126">
        <v>13.718907064631072</v>
      </c>
      <c r="M15" s="127">
        <v>13.91457512785124</v>
      </c>
      <c r="N15" s="127">
        <v>13.652538443596951</v>
      </c>
      <c r="O15" s="123">
        <f>+'C4A1'!O15/'C4B1'!$O$8*100</f>
        <v>14.062779103944397</v>
      </c>
    </row>
    <row r="16" spans="1:15" ht="38.25">
      <c r="A16" s="773"/>
      <c r="B16" s="105" t="s">
        <v>169</v>
      </c>
      <c r="C16" s="124">
        <v>6.2629838618749227</v>
      </c>
      <c r="D16" s="124">
        <v>6.9038293969918163</v>
      </c>
      <c r="E16" s="124">
        <v>6.8021190990289426</v>
      </c>
      <c r="F16" s="125">
        <v>7.240559167678855</v>
      </c>
      <c r="G16" s="101"/>
      <c r="H16" s="108" t="s">
        <v>170</v>
      </c>
      <c r="I16" s="126">
        <v>7.4930335313721894</v>
      </c>
      <c r="J16" s="126">
        <v>7.0711755281290607</v>
      </c>
      <c r="K16" s="126">
        <v>7.3451641759629549</v>
      </c>
      <c r="L16" s="126">
        <v>7.0115450337715686</v>
      </c>
      <c r="M16" s="127">
        <v>7.2533337639739512</v>
      </c>
      <c r="N16" s="127">
        <v>7.1045472694301894</v>
      </c>
      <c r="O16" s="123">
        <f>+'C4A1'!O16/'C4B1'!$O$8*100</f>
        <v>8.0687672921954761</v>
      </c>
    </row>
    <row r="17" spans="1:15" ht="51">
      <c r="A17" s="774"/>
      <c r="B17" s="111" t="s">
        <v>171</v>
      </c>
      <c r="C17" s="128">
        <v>18.394618021139699</v>
      </c>
      <c r="D17" s="128">
        <v>18.417549216869293</v>
      </c>
      <c r="E17" s="128">
        <v>16.967783892432056</v>
      </c>
      <c r="F17" s="129">
        <v>16.898073086414325</v>
      </c>
      <c r="G17" s="114"/>
      <c r="H17" s="115" t="s">
        <v>172</v>
      </c>
      <c r="I17" s="130">
        <v>19.813182912224445</v>
      </c>
      <c r="J17" s="130">
        <v>19.940439199070475</v>
      </c>
      <c r="K17" s="130">
        <v>18.845255065919137</v>
      </c>
      <c r="L17" s="130">
        <v>19.66188911978039</v>
      </c>
      <c r="M17" s="131">
        <v>18.805133774470818</v>
      </c>
      <c r="N17" s="131">
        <v>18.205568271728136</v>
      </c>
      <c r="O17" s="123">
        <f>+'C4A1'!O17/'C4B1'!$O$8*100</f>
        <v>18.338000581236152</v>
      </c>
    </row>
  </sheetData>
  <mergeCells count="6">
    <mergeCell ref="A5:O5"/>
    <mergeCell ref="A6:A17"/>
    <mergeCell ref="B6:B7"/>
    <mergeCell ref="C6:F6"/>
    <mergeCell ref="H6:H7"/>
    <mergeCell ref="I6:O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5:O17"/>
  <sheetViews>
    <sheetView showGridLines="0" topLeftCell="C1" workbookViewId="0">
      <selection activeCell="P14" sqref="P14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5" ht="19.5" customHeight="1">
      <c r="A5" s="775" t="s">
        <v>301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</row>
    <row r="6" spans="1:15" ht="22.5" customHeight="1">
      <c r="A6" s="772" t="s">
        <v>176</v>
      </c>
      <c r="B6" s="793" t="s">
        <v>175</v>
      </c>
      <c r="C6" s="800" t="s">
        <v>154</v>
      </c>
      <c r="D6" s="801"/>
      <c r="E6" s="801"/>
      <c r="F6" s="801"/>
      <c r="G6" s="118"/>
      <c r="H6" s="804" t="s">
        <v>175</v>
      </c>
      <c r="I6" s="797" t="s">
        <v>155</v>
      </c>
      <c r="J6" s="798"/>
      <c r="K6" s="798"/>
      <c r="L6" s="798"/>
      <c r="M6" s="798"/>
      <c r="N6" s="798"/>
      <c r="O6" s="799"/>
    </row>
    <row r="7" spans="1:15" ht="29.25" customHeight="1" thickBot="1">
      <c r="A7" s="773"/>
      <c r="B7" s="794"/>
      <c r="C7" s="88">
        <v>2007</v>
      </c>
      <c r="D7" s="88">
        <v>2008</v>
      </c>
      <c r="E7" s="88">
        <v>2009</v>
      </c>
      <c r="F7" s="89">
        <v>2010</v>
      </c>
      <c r="G7" s="119"/>
      <c r="H7" s="803"/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656">
        <v>2017</v>
      </c>
    </row>
    <row r="8" spans="1:15" ht="27" customHeight="1">
      <c r="A8" s="773"/>
      <c r="B8" s="91" t="s">
        <v>150</v>
      </c>
      <c r="C8" s="92">
        <v>853352</v>
      </c>
      <c r="D8" s="92">
        <v>893720</v>
      </c>
      <c r="E8" s="92">
        <v>897830</v>
      </c>
      <c r="F8" s="93">
        <v>908863</v>
      </c>
      <c r="G8" s="94"/>
      <c r="H8" s="95" t="s">
        <v>150</v>
      </c>
      <c r="I8" s="96">
        <v>950388</v>
      </c>
      <c r="J8" s="96">
        <v>984530</v>
      </c>
      <c r="K8" s="96">
        <v>1017103</v>
      </c>
      <c r="L8" s="96">
        <v>1018777</v>
      </c>
      <c r="M8" s="97">
        <v>1035031</v>
      </c>
      <c r="N8" s="97">
        <v>1055082</v>
      </c>
      <c r="O8" s="97">
        <f>+'C4A2'!O8</f>
        <v>1063249</v>
      </c>
    </row>
    <row r="9" spans="1:15" ht="38.25">
      <c r="A9" s="773"/>
      <c r="B9" s="132" t="s">
        <v>156</v>
      </c>
      <c r="C9" s="120">
        <v>2.549006740477552</v>
      </c>
      <c r="D9" s="120">
        <v>2.4562502797296695</v>
      </c>
      <c r="E9" s="120">
        <v>2.5211899802858002</v>
      </c>
      <c r="F9" s="121">
        <v>2.433039963118754</v>
      </c>
      <c r="G9" s="133"/>
      <c r="H9" s="134" t="s">
        <v>157</v>
      </c>
      <c r="I9" s="122">
        <v>5.0580394533601014</v>
      </c>
      <c r="J9" s="122">
        <v>5.6160807695042303</v>
      </c>
      <c r="K9" s="122">
        <v>5.9776640123959908</v>
      </c>
      <c r="L9" s="122">
        <v>5.5048357000599744</v>
      </c>
      <c r="M9" s="123">
        <v>5.5107528180315368</v>
      </c>
      <c r="N9" s="123">
        <v>6.2279519506540728</v>
      </c>
      <c r="O9" s="123">
        <f>+'C4A2'!O9/'C4B2'!$O$8*100</f>
        <v>5.6491000696920484</v>
      </c>
    </row>
    <row r="10" spans="1:15" ht="25.5">
      <c r="A10" s="773"/>
      <c r="B10" s="135" t="s">
        <v>158</v>
      </c>
      <c r="C10" s="124">
        <v>6.1133037714799991</v>
      </c>
      <c r="D10" s="124">
        <v>6.0089289710423852</v>
      </c>
      <c r="E10" s="124">
        <v>6.1844669926378044</v>
      </c>
      <c r="F10" s="125">
        <v>7.0718029009872767</v>
      </c>
      <c r="G10" s="133"/>
      <c r="H10" s="136" t="s">
        <v>159</v>
      </c>
      <c r="I10" s="126">
        <v>6.6760102189842465</v>
      </c>
      <c r="J10" s="126">
        <v>7.0020212690319248</v>
      </c>
      <c r="K10" s="126">
        <v>7.0650661732390914</v>
      </c>
      <c r="L10" s="126">
        <v>7.5063532058536859</v>
      </c>
      <c r="M10" s="127">
        <v>7.4053820610203953</v>
      </c>
      <c r="N10" s="127">
        <v>7.5811169179267583</v>
      </c>
      <c r="O10" s="123">
        <f>+'C4A2'!O10/'C4B2'!$O$8*100</f>
        <v>7.34042543186027</v>
      </c>
    </row>
    <row r="11" spans="1:15">
      <c r="A11" s="773"/>
      <c r="B11" s="135" t="s">
        <v>160</v>
      </c>
      <c r="C11" s="124">
        <v>4.2996325080388864</v>
      </c>
      <c r="D11" s="124">
        <v>4.3296558206149571</v>
      </c>
      <c r="E11" s="124">
        <v>4.9159640466458017</v>
      </c>
      <c r="F11" s="125">
        <v>4.6180777520924501</v>
      </c>
      <c r="G11" s="133"/>
      <c r="H11" s="136" t="s">
        <v>161</v>
      </c>
      <c r="I11" s="126">
        <v>6.4716726221290672</v>
      </c>
      <c r="J11" s="126">
        <v>6.7627192670614402</v>
      </c>
      <c r="K11" s="126">
        <v>6.1337937259058322</v>
      </c>
      <c r="L11" s="126">
        <v>6.2358101920243589</v>
      </c>
      <c r="M11" s="127">
        <v>6.4803856116386855</v>
      </c>
      <c r="N11" s="127">
        <v>6.8541592027918208</v>
      </c>
      <c r="O11" s="123">
        <f>+'C4A2'!O11/'C4B2'!$O$8*100</f>
        <v>6.3499707030055985</v>
      </c>
    </row>
    <row r="12" spans="1:15">
      <c r="A12" s="773"/>
      <c r="B12" s="135" t="s">
        <v>162</v>
      </c>
      <c r="C12" s="124">
        <v>5.2159015271540934</v>
      </c>
      <c r="D12" s="124">
        <v>5.5830685225797785</v>
      </c>
      <c r="E12" s="124">
        <v>5.9027878328859584</v>
      </c>
      <c r="F12" s="125">
        <v>5.6974483503014204</v>
      </c>
      <c r="G12" s="133"/>
      <c r="H12" s="136" t="s">
        <v>163</v>
      </c>
      <c r="I12" s="126">
        <v>3.4953092842081341</v>
      </c>
      <c r="J12" s="126">
        <v>3.2664316983738435</v>
      </c>
      <c r="K12" s="126">
        <v>2.9322497328195865</v>
      </c>
      <c r="L12" s="126">
        <v>2.8214221561735293</v>
      </c>
      <c r="M12" s="127">
        <v>2.9323759384984607</v>
      </c>
      <c r="N12" s="127">
        <v>2.7714433570092183</v>
      </c>
      <c r="O12" s="123">
        <f>+'C4A2'!O12/'C4B2'!$O$8*100</f>
        <v>2.8570918006976731</v>
      </c>
    </row>
    <row r="13" spans="1:15" ht="25.5">
      <c r="A13" s="773"/>
      <c r="B13" s="135" t="s">
        <v>164</v>
      </c>
      <c r="C13" s="124">
        <v>12.72147953013528</v>
      </c>
      <c r="D13" s="124">
        <v>12.631696728281788</v>
      </c>
      <c r="E13" s="124">
        <v>12.623770647004445</v>
      </c>
      <c r="F13" s="125">
        <v>12.641619253946965</v>
      </c>
      <c r="G13" s="133"/>
      <c r="H13" s="136" t="s">
        <v>164</v>
      </c>
      <c r="I13" s="126">
        <v>14.267856917385322</v>
      </c>
      <c r="J13" s="126">
        <v>14.408296344448621</v>
      </c>
      <c r="K13" s="126">
        <v>14.022375314987764</v>
      </c>
      <c r="L13" s="126">
        <v>13.089812589016045</v>
      </c>
      <c r="M13" s="127">
        <v>13.633987774279225</v>
      </c>
      <c r="N13" s="127">
        <v>13.086091886696957</v>
      </c>
      <c r="O13" s="123">
        <f>+'C4A2'!O13/'C4B2'!$O$8*100</f>
        <v>13.414355433205206</v>
      </c>
    </row>
    <row r="14" spans="1:15" ht="25.5">
      <c r="A14" s="773"/>
      <c r="B14" s="135" t="s">
        <v>165</v>
      </c>
      <c r="C14" s="124">
        <v>25.125505067076659</v>
      </c>
      <c r="D14" s="124">
        <v>23.806897014724971</v>
      </c>
      <c r="E14" s="124">
        <v>23.815533007362198</v>
      </c>
      <c r="F14" s="125">
        <v>22.800466076845467</v>
      </c>
      <c r="G14" s="133"/>
      <c r="H14" s="136" t="s">
        <v>166</v>
      </c>
      <c r="I14" s="126">
        <v>14.807846900423826</v>
      </c>
      <c r="J14" s="126">
        <v>14.136186809949924</v>
      </c>
      <c r="K14" s="126">
        <v>13.887679025624742</v>
      </c>
      <c r="L14" s="126">
        <v>13.451422637142377</v>
      </c>
      <c r="M14" s="127">
        <v>12.443105568818712</v>
      </c>
      <c r="N14" s="127">
        <v>13.646901378281498</v>
      </c>
      <c r="O14" s="123">
        <f>+'C4A2'!O14/'C4B2'!$O$8*100</f>
        <v>12.269468393574789</v>
      </c>
    </row>
    <row r="15" spans="1:15" ht="38.25">
      <c r="A15" s="773"/>
      <c r="B15" s="135" t="s">
        <v>167</v>
      </c>
      <c r="C15" s="124">
        <v>18.261748961741461</v>
      </c>
      <c r="D15" s="124">
        <v>18.711341359709976</v>
      </c>
      <c r="E15" s="124">
        <v>19.061069467493848</v>
      </c>
      <c r="F15" s="125">
        <v>18.888545358321331</v>
      </c>
      <c r="G15" s="133"/>
      <c r="H15" s="136" t="s">
        <v>168</v>
      </c>
      <c r="I15" s="126">
        <v>17.02157434647744</v>
      </c>
      <c r="J15" s="126">
        <v>16.347902044630434</v>
      </c>
      <c r="K15" s="126">
        <v>18.010663620105337</v>
      </c>
      <c r="L15" s="126">
        <v>18.915817691212112</v>
      </c>
      <c r="M15" s="127">
        <v>19.357101381504517</v>
      </c>
      <c r="N15" s="127">
        <v>18.464346846974927</v>
      </c>
      <c r="O15" s="123">
        <f>+'C4A2'!O15/'C4B2'!$O$8*100</f>
        <v>19.204720625178108</v>
      </c>
    </row>
    <row r="16" spans="1:15" ht="38.25">
      <c r="A16" s="773"/>
      <c r="B16" s="135" t="s">
        <v>169</v>
      </c>
      <c r="C16" s="124">
        <v>9.6082273200273747</v>
      </c>
      <c r="D16" s="124">
        <v>10.522311238419192</v>
      </c>
      <c r="E16" s="124">
        <v>10.529164763930812</v>
      </c>
      <c r="F16" s="125">
        <v>11.220282924929279</v>
      </c>
      <c r="G16" s="133"/>
      <c r="H16" s="136" t="s">
        <v>170</v>
      </c>
      <c r="I16" s="126">
        <v>11.75488326872814</v>
      </c>
      <c r="J16" s="126">
        <v>11.206260855433557</v>
      </c>
      <c r="K16" s="126">
        <v>11.676496873964584</v>
      </c>
      <c r="L16" s="126">
        <v>11.210794904085978</v>
      </c>
      <c r="M16" s="127">
        <v>11.730276677703372</v>
      </c>
      <c r="N16" s="127">
        <v>11.564124873706499</v>
      </c>
      <c r="O16" s="123">
        <f>+'C4A2'!O16/'C4B2'!$O$8*100</f>
        <v>13.065518989437095</v>
      </c>
    </row>
    <row r="17" spans="1:15" ht="51">
      <c r="A17" s="774"/>
      <c r="B17" s="137" t="s">
        <v>171</v>
      </c>
      <c r="C17" s="128">
        <v>16.105194573868697</v>
      </c>
      <c r="D17" s="128">
        <v>15.949850064897284</v>
      </c>
      <c r="E17" s="128">
        <v>14.446053261753338</v>
      </c>
      <c r="F17" s="129">
        <v>14.628717419457058</v>
      </c>
      <c r="G17" s="138"/>
      <c r="H17" s="139" t="s">
        <v>172</v>
      </c>
      <c r="I17" s="130">
        <v>20.446806988303727</v>
      </c>
      <c r="J17" s="130">
        <v>21.254100941566026</v>
      </c>
      <c r="K17" s="130">
        <v>20.294011520957071</v>
      </c>
      <c r="L17" s="130">
        <v>21.263730924431943</v>
      </c>
      <c r="M17" s="131">
        <v>20.506632168505099</v>
      </c>
      <c r="N17" s="131">
        <v>19.803863585958247</v>
      </c>
      <c r="O17" s="123">
        <f>+'C4A2'!O17/'C4B2'!$O$8*100</f>
        <v>19.849348553349216</v>
      </c>
    </row>
  </sheetData>
  <mergeCells count="6">
    <mergeCell ref="A5:O5"/>
    <mergeCell ref="A6:A17"/>
    <mergeCell ref="B6:B7"/>
    <mergeCell ref="C6:F6"/>
    <mergeCell ref="H6:H7"/>
    <mergeCell ref="I6:O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5:O17"/>
  <sheetViews>
    <sheetView showGridLines="0" topLeftCell="C1" workbookViewId="0">
      <selection activeCell="Q5" sqref="Q5"/>
    </sheetView>
  </sheetViews>
  <sheetFormatPr baseColWidth="10" defaultColWidth="11.42578125" defaultRowHeight="12.75"/>
  <cols>
    <col min="1" max="1" width="5.85546875" style="11" customWidth="1"/>
    <col min="2" max="2" width="37.42578125" style="11" customWidth="1"/>
    <col min="3" max="6" width="8.85546875" style="11" bestFit="1" customWidth="1"/>
    <col min="7" max="7" width="1.5703125" style="11" customWidth="1"/>
    <col min="8" max="8" width="37.42578125" style="11" customWidth="1"/>
    <col min="9" max="13" width="8.85546875" style="11" bestFit="1" customWidth="1"/>
    <col min="14" max="16384" width="11.42578125" style="11"/>
  </cols>
  <sheetData>
    <row r="5" spans="1:15" ht="19.5" customHeight="1">
      <c r="A5" s="775" t="s">
        <v>301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</row>
    <row r="6" spans="1:15" ht="24" customHeight="1">
      <c r="A6" s="772" t="s">
        <v>177</v>
      </c>
      <c r="B6" s="793" t="s">
        <v>153</v>
      </c>
      <c r="C6" s="800" t="s">
        <v>154</v>
      </c>
      <c r="D6" s="801"/>
      <c r="E6" s="801"/>
      <c r="F6" s="801"/>
      <c r="G6" s="118"/>
      <c r="H6" s="793" t="s">
        <v>153</v>
      </c>
      <c r="I6" s="797" t="s">
        <v>155</v>
      </c>
      <c r="J6" s="798"/>
      <c r="K6" s="798"/>
      <c r="L6" s="798"/>
      <c r="M6" s="798"/>
      <c r="N6" s="798"/>
      <c r="O6" s="799"/>
    </row>
    <row r="7" spans="1:15" ht="29.25" customHeight="1" thickBot="1">
      <c r="A7" s="773"/>
      <c r="B7" s="794"/>
      <c r="C7" s="88">
        <v>2007</v>
      </c>
      <c r="D7" s="88">
        <v>2008</v>
      </c>
      <c r="E7" s="88">
        <v>2009</v>
      </c>
      <c r="F7" s="89">
        <v>2010</v>
      </c>
      <c r="G7" s="119"/>
      <c r="H7" s="794"/>
      <c r="I7" s="551">
        <v>2011</v>
      </c>
      <c r="J7" s="551">
        <v>2012</v>
      </c>
      <c r="K7" s="551">
        <v>2013</v>
      </c>
      <c r="L7" s="551">
        <v>2014</v>
      </c>
      <c r="M7" s="551">
        <v>2015</v>
      </c>
      <c r="N7" s="551">
        <v>2016</v>
      </c>
      <c r="O7" s="656">
        <v>2017</v>
      </c>
    </row>
    <row r="8" spans="1:15" ht="27" customHeight="1">
      <c r="A8" s="773"/>
      <c r="B8" s="91" t="s">
        <v>151</v>
      </c>
      <c r="C8" s="92">
        <v>503621</v>
      </c>
      <c r="D8" s="92">
        <v>528201</v>
      </c>
      <c r="E8" s="92">
        <v>542971</v>
      </c>
      <c r="F8" s="93">
        <v>546729</v>
      </c>
      <c r="G8" s="94"/>
      <c r="H8" s="91" t="s">
        <v>151</v>
      </c>
      <c r="I8" s="96">
        <v>587694</v>
      </c>
      <c r="J8" s="96">
        <v>632641</v>
      </c>
      <c r="K8" s="96">
        <v>655249</v>
      </c>
      <c r="L8" s="96">
        <v>676584</v>
      </c>
      <c r="M8" s="97">
        <v>698820</v>
      </c>
      <c r="N8" s="97">
        <v>715629</v>
      </c>
      <c r="O8" s="97">
        <f>+'C4A3'!O8</f>
        <v>722600</v>
      </c>
    </row>
    <row r="9" spans="1:15" ht="38.25">
      <c r="A9" s="773"/>
      <c r="B9" s="132" t="s">
        <v>156</v>
      </c>
      <c r="C9" s="120">
        <v>3.3233324265668029</v>
      </c>
      <c r="D9" s="120">
        <v>3.7926849816641774</v>
      </c>
      <c r="E9" s="120">
        <v>3.5523075818045529</v>
      </c>
      <c r="F9" s="121">
        <v>3.7181126298403782</v>
      </c>
      <c r="G9" s="133"/>
      <c r="H9" s="134" t="s">
        <v>157</v>
      </c>
      <c r="I9" s="122">
        <v>6.9541291896803443</v>
      </c>
      <c r="J9" s="122">
        <v>7.8690758265746288</v>
      </c>
      <c r="K9" s="122">
        <v>6.6611318750581834</v>
      </c>
      <c r="L9" s="122">
        <v>6.1405531316141087</v>
      </c>
      <c r="M9" s="123">
        <v>6.4053690506854419</v>
      </c>
      <c r="N9" s="123">
        <v>6.7829839204392215</v>
      </c>
      <c r="O9" s="123">
        <f>+'C4A3'!O9/'C4B3'!$O$8*100</f>
        <v>6.1778300581234431</v>
      </c>
    </row>
    <row r="10" spans="1:15" ht="25.5">
      <c r="A10" s="773"/>
      <c r="B10" s="135" t="s">
        <v>158</v>
      </c>
      <c r="C10" s="124">
        <v>13.663846424195972</v>
      </c>
      <c r="D10" s="124">
        <v>14.062639033246812</v>
      </c>
      <c r="E10" s="124">
        <v>14.341834094270228</v>
      </c>
      <c r="F10" s="125">
        <v>15.354224853629495</v>
      </c>
      <c r="G10" s="133"/>
      <c r="H10" s="136" t="s">
        <v>159</v>
      </c>
      <c r="I10" s="126">
        <v>15.001003923810691</v>
      </c>
      <c r="J10" s="126">
        <v>15.066996922425199</v>
      </c>
      <c r="K10" s="126">
        <v>14.797122925788516</v>
      </c>
      <c r="L10" s="126">
        <v>16.048413796365271</v>
      </c>
      <c r="M10" s="127">
        <v>16.070232677942816</v>
      </c>
      <c r="N10" s="127">
        <v>15.596070030700265</v>
      </c>
      <c r="O10" s="123">
        <f>+'C4A3'!O10/'C4B3'!$O$8*100</f>
        <v>16.204262385828951</v>
      </c>
    </row>
    <row r="11" spans="1:15">
      <c r="A11" s="773"/>
      <c r="B11" s="135" t="s">
        <v>160</v>
      </c>
      <c r="C11" s="124">
        <v>5.13441655530647</v>
      </c>
      <c r="D11" s="124">
        <v>5.6281604919339419</v>
      </c>
      <c r="E11" s="124">
        <v>6.1095343950229388</v>
      </c>
      <c r="F11" s="125">
        <v>5.8356150853530728</v>
      </c>
      <c r="G11" s="133"/>
      <c r="H11" s="136" t="s">
        <v>161</v>
      </c>
      <c r="I11" s="126">
        <v>10.810728031934987</v>
      </c>
      <c r="J11" s="126">
        <v>9.2464762795961697</v>
      </c>
      <c r="K11" s="126">
        <v>10.417871679315802</v>
      </c>
      <c r="L11" s="126">
        <v>8.9455263500171451</v>
      </c>
      <c r="M11" s="127">
        <v>10.45834406571077</v>
      </c>
      <c r="N11" s="127">
        <v>10.32113008276635</v>
      </c>
      <c r="O11" s="123">
        <f>+'C4A3'!O11/'C4B3'!$O$8*100</f>
        <v>10.220869083863825</v>
      </c>
    </row>
    <row r="12" spans="1:15">
      <c r="A12" s="773"/>
      <c r="B12" s="135" t="s">
        <v>162</v>
      </c>
      <c r="C12" s="124">
        <v>19.610183054320611</v>
      </c>
      <c r="D12" s="124">
        <v>19.606740615788308</v>
      </c>
      <c r="E12" s="124">
        <v>19.261802195697374</v>
      </c>
      <c r="F12" s="125">
        <v>19.799754540183528</v>
      </c>
      <c r="G12" s="133"/>
      <c r="H12" s="136" t="s">
        <v>163</v>
      </c>
      <c r="I12" s="126">
        <v>12.739112531351349</v>
      </c>
      <c r="J12" s="126">
        <v>12.055494348295479</v>
      </c>
      <c r="K12" s="126">
        <v>11.549960396734676</v>
      </c>
      <c r="L12" s="126">
        <v>11.827799652371324</v>
      </c>
      <c r="M12" s="127">
        <v>11.400503706247674</v>
      </c>
      <c r="N12" s="127">
        <v>10.558683340110587</v>
      </c>
      <c r="O12" s="123">
        <f>+'C4A3'!O12/'C4B3'!$O$8*100</f>
        <v>10.943122059230555</v>
      </c>
    </row>
    <row r="13" spans="1:15" ht="25.5">
      <c r="A13" s="773"/>
      <c r="B13" s="135" t="s">
        <v>164</v>
      </c>
      <c r="C13" s="124">
        <v>20.670901332549676</v>
      </c>
      <c r="D13" s="124">
        <v>20.046345993286646</v>
      </c>
      <c r="E13" s="124">
        <v>20.190028565061485</v>
      </c>
      <c r="F13" s="125">
        <v>20.344631435318046</v>
      </c>
      <c r="G13" s="133"/>
      <c r="H13" s="136" t="s">
        <v>164</v>
      </c>
      <c r="I13" s="126">
        <v>23.467654936072176</v>
      </c>
      <c r="J13" s="126">
        <v>24.23191035674261</v>
      </c>
      <c r="K13" s="126">
        <v>24.758832138622111</v>
      </c>
      <c r="L13" s="126">
        <v>25.522329821574264</v>
      </c>
      <c r="M13" s="127">
        <v>25.724507026129761</v>
      </c>
      <c r="N13" s="127">
        <v>25.452294415122921</v>
      </c>
      <c r="O13" s="123">
        <f>+'C4A3'!O13/'C4B3'!$O$8*100</f>
        <v>25.23346249654027</v>
      </c>
    </row>
    <row r="14" spans="1:15" ht="25.5">
      <c r="A14" s="773"/>
      <c r="B14" s="135" t="s">
        <v>165</v>
      </c>
      <c r="C14" s="124">
        <v>7.560447241080098</v>
      </c>
      <c r="D14" s="124">
        <v>6.9914672634091941</v>
      </c>
      <c r="E14" s="124">
        <v>7.7204859928062461</v>
      </c>
      <c r="F14" s="125">
        <v>7.5426765362729977</v>
      </c>
      <c r="G14" s="133"/>
      <c r="H14" s="136" t="s">
        <v>166</v>
      </c>
      <c r="I14" s="126">
        <v>6.2364087433256081</v>
      </c>
      <c r="J14" s="126">
        <v>7.7460992885380495</v>
      </c>
      <c r="K14" s="126">
        <v>8.3176014003836709</v>
      </c>
      <c r="L14" s="126">
        <v>7.683450983174299</v>
      </c>
      <c r="M14" s="127">
        <v>7.1799605048510351</v>
      </c>
      <c r="N14" s="127">
        <v>8.3518135793826129</v>
      </c>
      <c r="O14" s="123">
        <f>+'C4A3'!O14/'C4B3'!$O$8*100</f>
        <v>7.8930251868253531</v>
      </c>
    </row>
    <row r="15" spans="1:15" ht="38.25">
      <c r="A15" s="773"/>
      <c r="B15" s="135" t="s">
        <v>167</v>
      </c>
      <c r="C15" s="124">
        <v>7.168287263636743</v>
      </c>
      <c r="D15" s="124">
        <v>6.4977158316625676</v>
      </c>
      <c r="E15" s="124">
        <v>7.047153531219899</v>
      </c>
      <c r="F15" s="125">
        <v>6.1096082336953046</v>
      </c>
      <c r="G15" s="133"/>
      <c r="H15" s="136" t="s">
        <v>168</v>
      </c>
      <c r="I15" s="126">
        <v>5.4014504146715812</v>
      </c>
      <c r="J15" s="126">
        <v>5.2517936712922495</v>
      </c>
      <c r="K15" s="126">
        <v>6.2791396858293558</v>
      </c>
      <c r="L15" s="126">
        <v>5.8935771463705908</v>
      </c>
      <c r="M15" s="127">
        <v>5.8535817520963906</v>
      </c>
      <c r="N15" s="127">
        <v>6.5582864864336132</v>
      </c>
      <c r="O15" s="123">
        <f>+'C4A3'!O15/'C4B3'!$O$8*100</f>
        <v>6.4968170495433162</v>
      </c>
    </row>
    <row r="16" spans="1:15" ht="38.25">
      <c r="A16" s="773"/>
      <c r="B16" s="135" t="s">
        <v>169</v>
      </c>
      <c r="C16" s="124">
        <v>0.59469323161663235</v>
      </c>
      <c r="D16" s="124">
        <v>0.78133134924015657</v>
      </c>
      <c r="E16" s="124">
        <v>0.63926066032992557</v>
      </c>
      <c r="F16" s="125">
        <v>0.62480680556546297</v>
      </c>
      <c r="G16" s="133"/>
      <c r="H16" s="136" t="s">
        <v>170</v>
      </c>
      <c r="I16" s="126">
        <v>0.60099303378969327</v>
      </c>
      <c r="J16" s="126">
        <v>0.63606373915063985</v>
      </c>
      <c r="K16" s="126">
        <v>0.62190098725827891</v>
      </c>
      <c r="L16" s="126">
        <v>0.68845849148073257</v>
      </c>
      <c r="M16" s="127">
        <v>0.62247789130248132</v>
      </c>
      <c r="N16" s="127">
        <v>0.52960402666744921</v>
      </c>
      <c r="O16" s="123">
        <f>+'C4A3'!O16/'C4B3'!$O$8*100</f>
        <v>0.71644063105452538</v>
      </c>
    </row>
    <row r="17" spans="1:15" ht="51">
      <c r="A17" s="774"/>
      <c r="B17" s="137" t="s">
        <v>171</v>
      </c>
      <c r="C17" s="128">
        <v>22.273892470726995</v>
      </c>
      <c r="D17" s="128">
        <v>22.592914439768194</v>
      </c>
      <c r="E17" s="128">
        <v>21.13759298378735</v>
      </c>
      <c r="F17" s="129">
        <v>20.670569880141716</v>
      </c>
      <c r="G17" s="138"/>
      <c r="H17" s="139" t="s">
        <v>172</v>
      </c>
      <c r="I17" s="130">
        <v>18.788519195363573</v>
      </c>
      <c r="J17" s="130">
        <v>17.89608956738498</v>
      </c>
      <c r="K17" s="130">
        <v>16.596438911009404</v>
      </c>
      <c r="L17" s="130">
        <v>17.249890627032268</v>
      </c>
      <c r="M17" s="131">
        <v>16.285023325033627</v>
      </c>
      <c r="N17" s="131">
        <v>15.84913411837698</v>
      </c>
      <c r="O17" s="371">
        <f>+'C4A3'!O17/'C4B3'!$O$8*100</f>
        <v>16.11417104898976</v>
      </c>
    </row>
  </sheetData>
  <mergeCells count="6">
    <mergeCell ref="A5:O5"/>
    <mergeCell ref="A6:A17"/>
    <mergeCell ref="B6:B7"/>
    <mergeCell ref="C6:F6"/>
    <mergeCell ref="H6:H7"/>
    <mergeCell ref="I6:O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5:R115"/>
  <sheetViews>
    <sheetView showGridLines="0" workbookViewId="0"/>
  </sheetViews>
  <sheetFormatPr baseColWidth="10" defaultColWidth="11.42578125" defaultRowHeight="12.75"/>
  <cols>
    <col min="1" max="1" width="6" style="11" customWidth="1"/>
    <col min="2" max="2" width="22.5703125" style="11" customWidth="1"/>
    <col min="3" max="13" width="11.42578125" style="11"/>
    <col min="14" max="14" width="11.42578125" style="46"/>
    <col min="15" max="17" width="11.42578125" style="11"/>
    <col min="18" max="18" width="11.42578125" style="46"/>
    <col min="19" max="16384" width="11.42578125" style="11"/>
  </cols>
  <sheetData>
    <row r="5" spans="1:18" ht="26.25" customHeight="1">
      <c r="A5" s="808" t="s">
        <v>302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</row>
    <row r="6" spans="1:18" ht="29.25" customHeight="1">
      <c r="A6" s="805" t="s">
        <v>99</v>
      </c>
      <c r="B6" s="140" t="s">
        <v>178</v>
      </c>
      <c r="C6" s="141">
        <v>2007</v>
      </c>
      <c r="D6" s="141">
        <v>2008</v>
      </c>
      <c r="E6" s="141">
        <v>2009</v>
      </c>
      <c r="F6" s="141">
        <v>2010</v>
      </c>
      <c r="G6" s="141">
        <v>2011</v>
      </c>
      <c r="H6" s="141">
        <v>2012</v>
      </c>
      <c r="I6" s="141">
        <v>2013</v>
      </c>
      <c r="J6" s="141">
        <v>2014</v>
      </c>
      <c r="K6" s="141">
        <v>2015</v>
      </c>
      <c r="L6" s="141">
        <v>2016</v>
      </c>
      <c r="M6" s="141">
        <v>2017</v>
      </c>
    </row>
    <row r="7" spans="1:18" ht="20.25" customHeight="1">
      <c r="A7" s="806"/>
      <c r="B7" s="142" t="s">
        <v>109</v>
      </c>
      <c r="C7" s="143">
        <v>2309763</v>
      </c>
      <c r="D7" s="143">
        <v>2356900</v>
      </c>
      <c r="E7" s="143">
        <v>2403651</v>
      </c>
      <c r="F7" s="143">
        <v>2450374</v>
      </c>
      <c r="G7" s="143">
        <v>2603390</v>
      </c>
      <c r="H7" s="143">
        <v>2659822</v>
      </c>
      <c r="I7" s="143">
        <v>2719844</v>
      </c>
      <c r="J7" s="143">
        <v>2782076</v>
      </c>
      <c r="K7" s="143">
        <v>2846612</v>
      </c>
      <c r="L7" s="143">
        <f>SUM(L8:L15)</f>
        <v>2909973</v>
      </c>
      <c r="M7" s="143">
        <v>2973286</v>
      </c>
      <c r="N7" s="523"/>
      <c r="O7" s="521"/>
      <c r="P7" s="521"/>
      <c r="Q7" s="521"/>
      <c r="R7" s="524"/>
    </row>
    <row r="8" spans="1:18">
      <c r="A8" s="806"/>
      <c r="B8" s="145" t="s">
        <v>179</v>
      </c>
      <c r="C8" s="146">
        <v>131470</v>
      </c>
      <c r="D8" s="146">
        <v>117125</v>
      </c>
      <c r="E8" s="146">
        <v>118678</v>
      </c>
      <c r="F8" s="146">
        <v>118943</v>
      </c>
      <c r="G8" s="146">
        <v>128979</v>
      </c>
      <c r="H8" s="146">
        <v>127337</v>
      </c>
      <c r="I8" s="146">
        <v>133138</v>
      </c>
      <c r="J8" s="146">
        <v>128117</v>
      </c>
      <c r="K8" s="146">
        <v>123105</v>
      </c>
      <c r="L8" s="146">
        <f>+L17+L26</f>
        <v>127085</v>
      </c>
      <c r="M8" s="146">
        <v>122727</v>
      </c>
      <c r="N8" s="522"/>
      <c r="O8" s="522"/>
      <c r="P8" s="522"/>
      <c r="Q8" s="525"/>
      <c r="R8" s="526"/>
    </row>
    <row r="9" spans="1:18">
      <c r="A9" s="806"/>
      <c r="B9" s="145" t="s">
        <v>180</v>
      </c>
      <c r="C9" s="146">
        <v>125262</v>
      </c>
      <c r="D9" s="146">
        <v>130149</v>
      </c>
      <c r="E9" s="146">
        <v>131766</v>
      </c>
      <c r="F9" s="146">
        <v>128306</v>
      </c>
      <c r="G9" s="146">
        <v>143873</v>
      </c>
      <c r="H9" s="146">
        <v>135932</v>
      </c>
      <c r="I9" s="146">
        <v>130722</v>
      </c>
      <c r="J9" s="146">
        <v>138070</v>
      </c>
      <c r="K9" s="146">
        <v>130523</v>
      </c>
      <c r="L9" s="146">
        <f t="shared" ref="L9:L15" si="0">+L18+L27</f>
        <v>128831</v>
      </c>
      <c r="M9" s="146">
        <v>131677</v>
      </c>
      <c r="N9" s="521"/>
      <c r="O9" s="521"/>
      <c r="P9" s="521"/>
      <c r="Q9" s="525"/>
      <c r="R9" s="526"/>
    </row>
    <row r="10" spans="1:18">
      <c r="A10" s="806"/>
      <c r="B10" s="145" t="s">
        <v>181</v>
      </c>
      <c r="C10" s="146">
        <v>522681</v>
      </c>
      <c r="D10" s="146">
        <v>518111</v>
      </c>
      <c r="E10" s="146">
        <v>531775</v>
      </c>
      <c r="F10" s="146">
        <v>535932</v>
      </c>
      <c r="G10" s="146">
        <v>550460</v>
      </c>
      <c r="H10" s="146">
        <v>539790</v>
      </c>
      <c r="I10" s="146">
        <v>537690</v>
      </c>
      <c r="J10" s="146">
        <v>531339</v>
      </c>
      <c r="K10" s="146">
        <v>533186</v>
      </c>
      <c r="L10" s="146">
        <f t="shared" si="0"/>
        <v>527661</v>
      </c>
      <c r="M10" s="146">
        <v>544063</v>
      </c>
      <c r="N10" s="521"/>
      <c r="O10" s="521"/>
      <c r="P10" s="521"/>
      <c r="Q10" s="525"/>
      <c r="R10" s="526"/>
    </row>
    <row r="11" spans="1:18">
      <c r="A11" s="806"/>
      <c r="B11" s="145" t="s">
        <v>182</v>
      </c>
      <c r="C11" s="146">
        <v>413850</v>
      </c>
      <c r="D11" s="146">
        <v>434135</v>
      </c>
      <c r="E11" s="146">
        <v>420820</v>
      </c>
      <c r="F11" s="146">
        <v>437253</v>
      </c>
      <c r="G11" s="146">
        <v>443725</v>
      </c>
      <c r="H11" s="146">
        <v>457659</v>
      </c>
      <c r="I11" s="146">
        <v>487246</v>
      </c>
      <c r="J11" s="146">
        <v>494091</v>
      </c>
      <c r="K11" s="146">
        <v>508779</v>
      </c>
      <c r="L11" s="146">
        <f t="shared" si="0"/>
        <v>502665</v>
      </c>
      <c r="M11" s="146">
        <v>499839</v>
      </c>
      <c r="N11" s="521"/>
      <c r="O11" s="521"/>
      <c r="P11" s="521"/>
      <c r="Q11" s="525"/>
      <c r="R11" s="526"/>
    </row>
    <row r="12" spans="1:18">
      <c r="A12" s="806"/>
      <c r="B12" s="145" t="s">
        <v>183</v>
      </c>
      <c r="C12" s="146">
        <v>650616</v>
      </c>
      <c r="D12" s="146">
        <v>668239</v>
      </c>
      <c r="E12" s="146">
        <v>681488</v>
      </c>
      <c r="F12" s="146">
        <v>700414</v>
      </c>
      <c r="G12" s="146">
        <v>750796</v>
      </c>
      <c r="H12" s="146">
        <v>761951</v>
      </c>
      <c r="I12" s="146">
        <v>785716</v>
      </c>
      <c r="J12" s="146">
        <v>802708</v>
      </c>
      <c r="K12" s="146">
        <v>841054</v>
      </c>
      <c r="L12" s="146">
        <f t="shared" si="0"/>
        <v>885871</v>
      </c>
      <c r="M12" s="146">
        <v>932590</v>
      </c>
      <c r="N12" s="521"/>
      <c r="O12" s="521"/>
      <c r="P12" s="521"/>
      <c r="Q12" s="525"/>
      <c r="R12" s="526"/>
    </row>
    <row r="13" spans="1:18">
      <c r="A13" s="806"/>
      <c r="B13" s="145" t="s">
        <v>184</v>
      </c>
      <c r="C13" s="146">
        <v>36430</v>
      </c>
      <c r="D13" s="146">
        <v>34723</v>
      </c>
      <c r="E13" s="146">
        <v>35472</v>
      </c>
      <c r="F13" s="146">
        <v>33647</v>
      </c>
      <c r="G13" s="146">
        <v>30462</v>
      </c>
      <c r="H13" s="146">
        <v>26476</v>
      </c>
      <c r="I13" s="146">
        <v>30431</v>
      </c>
      <c r="J13" s="146">
        <v>27769</v>
      </c>
      <c r="K13" s="146">
        <v>24636</v>
      </c>
      <c r="L13" s="146">
        <f t="shared" si="0"/>
        <v>23046</v>
      </c>
      <c r="M13" s="146">
        <v>23059</v>
      </c>
      <c r="N13" s="521"/>
      <c r="O13" s="521"/>
      <c r="P13" s="521"/>
      <c r="Q13" s="525"/>
      <c r="R13" s="526"/>
    </row>
    <row r="14" spans="1:18">
      <c r="A14" s="806"/>
      <c r="B14" s="145" t="s">
        <v>185</v>
      </c>
      <c r="C14" s="146">
        <v>426794</v>
      </c>
      <c r="D14" s="146">
        <v>452443</v>
      </c>
      <c r="E14" s="146">
        <v>478750</v>
      </c>
      <c r="F14" s="146">
        <v>491436</v>
      </c>
      <c r="G14" s="146">
        <v>541841</v>
      </c>
      <c r="H14" s="146">
        <v>601503</v>
      </c>
      <c r="I14" s="146">
        <v>600896</v>
      </c>
      <c r="J14" s="146">
        <v>639987</v>
      </c>
      <c r="K14" s="146">
        <v>662205</v>
      </c>
      <c r="L14" s="146">
        <f t="shared" si="0"/>
        <v>691176</v>
      </c>
      <c r="M14" s="146">
        <v>694560</v>
      </c>
      <c r="N14" s="521"/>
      <c r="O14" s="521"/>
      <c r="P14" s="521"/>
      <c r="Q14" s="525"/>
      <c r="R14" s="526"/>
    </row>
    <row r="15" spans="1:18">
      <c r="A15" s="806"/>
      <c r="B15" s="145" t="s">
        <v>186</v>
      </c>
      <c r="C15" s="146">
        <v>2660</v>
      </c>
      <c r="D15" s="146">
        <v>1975</v>
      </c>
      <c r="E15" s="146">
        <v>4902</v>
      </c>
      <c r="F15" s="146">
        <v>4443</v>
      </c>
      <c r="G15" s="146">
        <v>13254</v>
      </c>
      <c r="H15" s="146">
        <v>9174</v>
      </c>
      <c r="I15" s="146">
        <v>14005</v>
      </c>
      <c r="J15" s="146">
        <v>19995</v>
      </c>
      <c r="K15" s="146">
        <v>23124</v>
      </c>
      <c r="L15" s="146">
        <f t="shared" si="0"/>
        <v>23638</v>
      </c>
      <c r="M15" s="146">
        <v>24771</v>
      </c>
      <c r="N15" s="521"/>
      <c r="O15" s="521"/>
      <c r="P15" s="521"/>
      <c r="Q15" s="525"/>
      <c r="R15" s="526"/>
    </row>
    <row r="16" spans="1:18" ht="21.75" customHeight="1">
      <c r="A16" s="806"/>
      <c r="B16" s="142" t="s">
        <v>117</v>
      </c>
      <c r="C16" s="143">
        <v>1132972</v>
      </c>
      <c r="D16" s="143">
        <v>1146195</v>
      </c>
      <c r="E16" s="143">
        <v>1169458</v>
      </c>
      <c r="F16" s="143">
        <v>1193523</v>
      </c>
      <c r="G16" s="143">
        <v>1253423</v>
      </c>
      <c r="H16" s="143">
        <v>1274088</v>
      </c>
      <c r="I16" s="143">
        <v>1319641</v>
      </c>
      <c r="J16" s="143">
        <v>1337196</v>
      </c>
      <c r="K16" s="143">
        <v>1379379</v>
      </c>
      <c r="L16" s="143">
        <v>1408222</v>
      </c>
      <c r="M16" s="143">
        <v>1442734</v>
      </c>
      <c r="N16" s="521"/>
      <c r="O16" s="521"/>
      <c r="P16" s="521"/>
      <c r="Q16" s="525"/>
      <c r="R16" s="526"/>
    </row>
    <row r="17" spans="1:18">
      <c r="A17" s="806"/>
      <c r="B17" s="145" t="s">
        <v>179</v>
      </c>
      <c r="C17" s="146">
        <v>56533</v>
      </c>
      <c r="D17" s="146">
        <v>50100</v>
      </c>
      <c r="E17" s="146">
        <v>49876</v>
      </c>
      <c r="F17" s="146">
        <v>48293</v>
      </c>
      <c r="G17" s="146">
        <v>52944</v>
      </c>
      <c r="H17" s="146">
        <v>54377</v>
      </c>
      <c r="I17" s="146">
        <v>55003</v>
      </c>
      <c r="J17" s="146">
        <v>50951</v>
      </c>
      <c r="K17" s="146">
        <v>49740</v>
      </c>
      <c r="L17" s="146">
        <v>49794</v>
      </c>
      <c r="M17" s="146">
        <v>50826</v>
      </c>
      <c r="N17" s="521"/>
      <c r="O17" s="521"/>
      <c r="P17" s="522"/>
      <c r="Q17" s="525"/>
      <c r="R17" s="526"/>
    </row>
    <row r="18" spans="1:18">
      <c r="A18" s="806"/>
      <c r="B18" s="145" t="s">
        <v>180</v>
      </c>
      <c r="C18" s="146">
        <v>64717</v>
      </c>
      <c r="D18" s="146">
        <v>65879</v>
      </c>
      <c r="E18" s="146">
        <v>68721</v>
      </c>
      <c r="F18" s="146">
        <v>66598</v>
      </c>
      <c r="G18" s="146">
        <v>74350</v>
      </c>
      <c r="H18" s="146">
        <v>70306</v>
      </c>
      <c r="I18" s="146">
        <v>67256</v>
      </c>
      <c r="J18" s="146">
        <v>71577</v>
      </c>
      <c r="K18" s="146">
        <v>65776</v>
      </c>
      <c r="L18" s="146">
        <v>67799</v>
      </c>
      <c r="M18" s="146">
        <v>69500</v>
      </c>
      <c r="N18" s="521"/>
      <c r="O18" s="521"/>
      <c r="P18" s="521"/>
      <c r="Q18" s="525"/>
      <c r="R18" s="526"/>
    </row>
    <row r="19" spans="1:18">
      <c r="A19" s="806"/>
      <c r="B19" s="145" t="s">
        <v>181</v>
      </c>
      <c r="C19" s="146">
        <v>273852</v>
      </c>
      <c r="D19" s="146">
        <v>267038</v>
      </c>
      <c r="E19" s="146">
        <v>271682</v>
      </c>
      <c r="F19" s="146">
        <v>276031</v>
      </c>
      <c r="G19" s="146">
        <v>285365</v>
      </c>
      <c r="H19" s="146">
        <v>277963</v>
      </c>
      <c r="I19" s="146">
        <v>276542</v>
      </c>
      <c r="J19" s="146">
        <v>271813</v>
      </c>
      <c r="K19" s="146">
        <v>276603</v>
      </c>
      <c r="L19" s="146">
        <v>268495</v>
      </c>
      <c r="M19" s="146">
        <v>276405</v>
      </c>
      <c r="N19" s="521"/>
      <c r="O19" s="521"/>
      <c r="P19" s="521"/>
      <c r="Q19" s="525"/>
      <c r="R19" s="526"/>
    </row>
    <row r="20" spans="1:18">
      <c r="A20" s="806"/>
      <c r="B20" s="145" t="s">
        <v>182</v>
      </c>
      <c r="C20" s="146">
        <v>219564</v>
      </c>
      <c r="D20" s="146">
        <v>227989</v>
      </c>
      <c r="E20" s="146">
        <v>221069</v>
      </c>
      <c r="F20" s="146">
        <v>233350</v>
      </c>
      <c r="G20" s="146">
        <v>235028</v>
      </c>
      <c r="H20" s="146">
        <v>242111</v>
      </c>
      <c r="I20" s="146">
        <v>262829</v>
      </c>
      <c r="J20" s="146">
        <v>258728</v>
      </c>
      <c r="K20" s="146">
        <v>272975</v>
      </c>
      <c r="L20" s="146">
        <v>264415</v>
      </c>
      <c r="M20" s="146">
        <v>267391</v>
      </c>
      <c r="N20" s="521"/>
      <c r="O20" s="521"/>
      <c r="P20" s="521"/>
      <c r="Q20" s="525"/>
      <c r="R20" s="526"/>
    </row>
    <row r="21" spans="1:18">
      <c r="A21" s="806"/>
      <c r="B21" s="145" t="s">
        <v>183</v>
      </c>
      <c r="C21" s="146">
        <v>319058</v>
      </c>
      <c r="D21" s="146">
        <v>332589</v>
      </c>
      <c r="E21" s="146">
        <v>337270</v>
      </c>
      <c r="F21" s="146">
        <v>341591</v>
      </c>
      <c r="G21" s="146">
        <v>367010</v>
      </c>
      <c r="H21" s="146">
        <v>365133</v>
      </c>
      <c r="I21" s="146">
        <v>384868</v>
      </c>
      <c r="J21" s="146">
        <v>399707</v>
      </c>
      <c r="K21" s="146">
        <v>420400</v>
      </c>
      <c r="L21" s="146">
        <v>448669</v>
      </c>
      <c r="M21" s="146">
        <v>472069</v>
      </c>
      <c r="N21" s="521"/>
      <c r="O21" s="521"/>
      <c r="P21" s="521"/>
      <c r="Q21" s="525"/>
      <c r="R21" s="526"/>
    </row>
    <row r="22" spans="1:18">
      <c r="A22" s="806"/>
      <c r="B22" s="145" t="s">
        <v>184</v>
      </c>
      <c r="C22" s="146">
        <v>19031</v>
      </c>
      <c r="D22" s="146">
        <v>14944</v>
      </c>
      <c r="E22" s="146">
        <v>17455</v>
      </c>
      <c r="F22" s="146">
        <v>18420</v>
      </c>
      <c r="G22" s="146">
        <v>16215</v>
      </c>
      <c r="H22" s="146">
        <v>13617</v>
      </c>
      <c r="I22" s="146">
        <v>16007</v>
      </c>
      <c r="J22" s="146">
        <v>13962</v>
      </c>
      <c r="K22" s="146">
        <v>13544</v>
      </c>
      <c r="L22" s="146">
        <v>10628</v>
      </c>
      <c r="M22" s="146">
        <v>11717</v>
      </c>
      <c r="N22" s="521"/>
      <c r="O22" s="521"/>
      <c r="P22" s="521"/>
      <c r="Q22" s="525"/>
      <c r="R22" s="526"/>
    </row>
    <row r="23" spans="1:18">
      <c r="A23" s="806"/>
      <c r="B23" s="145" t="s">
        <v>185</v>
      </c>
      <c r="C23" s="146">
        <v>179151</v>
      </c>
      <c r="D23" s="146">
        <v>186681</v>
      </c>
      <c r="E23" s="146">
        <v>201743</v>
      </c>
      <c r="F23" s="146">
        <v>207290</v>
      </c>
      <c r="G23" s="146">
        <v>216744</v>
      </c>
      <c r="H23" s="146">
        <v>246973</v>
      </c>
      <c r="I23" s="146">
        <v>250882</v>
      </c>
      <c r="J23" s="146">
        <v>262193</v>
      </c>
      <c r="K23" s="146">
        <v>273030</v>
      </c>
      <c r="L23" s="146">
        <v>289769</v>
      </c>
      <c r="M23" s="146">
        <v>285081</v>
      </c>
      <c r="N23" s="521"/>
      <c r="O23" s="521"/>
      <c r="P23" s="521"/>
      <c r="Q23" s="525"/>
      <c r="R23" s="526"/>
    </row>
    <row r="24" spans="1:18">
      <c r="A24" s="806"/>
      <c r="B24" s="145" t="s">
        <v>186</v>
      </c>
      <c r="C24" s="146">
        <v>1066</v>
      </c>
      <c r="D24" s="146">
        <v>975</v>
      </c>
      <c r="E24" s="146">
        <v>1642</v>
      </c>
      <c r="F24" s="146">
        <v>1950</v>
      </c>
      <c r="G24" s="146">
        <v>5767</v>
      </c>
      <c r="H24" s="146">
        <v>3608</v>
      </c>
      <c r="I24" s="146">
        <v>6254</v>
      </c>
      <c r="J24" s="146">
        <v>8265</v>
      </c>
      <c r="K24" s="146">
        <v>7311</v>
      </c>
      <c r="L24" s="146">
        <v>8653</v>
      </c>
      <c r="M24" s="146">
        <v>9745</v>
      </c>
      <c r="N24" s="521"/>
      <c r="O24" s="521"/>
      <c r="P24" s="521"/>
      <c r="Q24" s="525"/>
      <c r="R24" s="526"/>
    </row>
    <row r="25" spans="1:18" ht="23.25" customHeight="1">
      <c r="A25" s="806"/>
      <c r="B25" s="142" t="s">
        <v>118</v>
      </c>
      <c r="C25" s="143">
        <v>1176791</v>
      </c>
      <c r="D25" s="143">
        <v>1210705</v>
      </c>
      <c r="E25" s="143">
        <v>1234193</v>
      </c>
      <c r="F25" s="143">
        <v>1256851</v>
      </c>
      <c r="G25" s="143">
        <v>1349967</v>
      </c>
      <c r="H25" s="143">
        <v>1385734</v>
      </c>
      <c r="I25" s="143">
        <v>1400203</v>
      </c>
      <c r="J25" s="143">
        <v>1444880</v>
      </c>
      <c r="K25" s="143">
        <v>1467233</v>
      </c>
      <c r="L25" s="143">
        <v>1501751</v>
      </c>
      <c r="M25" s="143">
        <v>1530552</v>
      </c>
      <c r="N25" s="521"/>
      <c r="O25" s="521"/>
      <c r="P25" s="521"/>
      <c r="Q25" s="525"/>
      <c r="R25" s="526"/>
    </row>
    <row r="26" spans="1:18">
      <c r="A26" s="806"/>
      <c r="B26" s="145" t="s">
        <v>179</v>
      </c>
      <c r="C26" s="146">
        <v>74937</v>
      </c>
      <c r="D26" s="146">
        <v>67025</v>
      </c>
      <c r="E26" s="146">
        <v>68802</v>
      </c>
      <c r="F26" s="146">
        <v>70650</v>
      </c>
      <c r="G26" s="146">
        <v>76035</v>
      </c>
      <c r="H26" s="146">
        <v>72960</v>
      </c>
      <c r="I26" s="146">
        <v>78135</v>
      </c>
      <c r="J26" s="146">
        <v>77166</v>
      </c>
      <c r="K26" s="146">
        <v>73365</v>
      </c>
      <c r="L26" s="146">
        <v>77291</v>
      </c>
      <c r="M26" s="146">
        <v>71901</v>
      </c>
      <c r="N26" s="521"/>
      <c r="O26" s="521"/>
      <c r="P26" s="522"/>
      <c r="Q26" s="525"/>
      <c r="R26" s="526"/>
    </row>
    <row r="27" spans="1:18">
      <c r="A27" s="806"/>
      <c r="B27" s="145" t="s">
        <v>180</v>
      </c>
      <c r="C27" s="146">
        <v>60545</v>
      </c>
      <c r="D27" s="146">
        <v>64270</v>
      </c>
      <c r="E27" s="146">
        <v>63045</v>
      </c>
      <c r="F27" s="146">
        <v>61708</v>
      </c>
      <c r="G27" s="146">
        <v>69523</v>
      </c>
      <c r="H27" s="146">
        <v>65626</v>
      </c>
      <c r="I27" s="146">
        <v>63466</v>
      </c>
      <c r="J27" s="146">
        <v>66493</v>
      </c>
      <c r="K27" s="146">
        <v>64747</v>
      </c>
      <c r="L27" s="146">
        <v>61032</v>
      </c>
      <c r="M27" s="146">
        <v>62177</v>
      </c>
      <c r="N27" s="521"/>
      <c r="O27" s="521"/>
      <c r="P27" s="521"/>
      <c r="Q27" s="525"/>
      <c r="R27" s="526"/>
    </row>
    <row r="28" spans="1:18">
      <c r="A28" s="806"/>
      <c r="B28" s="145" t="s">
        <v>181</v>
      </c>
      <c r="C28" s="146">
        <v>248829</v>
      </c>
      <c r="D28" s="146">
        <v>251073</v>
      </c>
      <c r="E28" s="146">
        <v>260093</v>
      </c>
      <c r="F28" s="146">
        <v>259901</v>
      </c>
      <c r="G28" s="146">
        <v>265095</v>
      </c>
      <c r="H28" s="146">
        <v>261827</v>
      </c>
      <c r="I28" s="146">
        <v>261148</v>
      </c>
      <c r="J28" s="146">
        <v>259526</v>
      </c>
      <c r="K28" s="146">
        <v>256583</v>
      </c>
      <c r="L28" s="146">
        <v>259166</v>
      </c>
      <c r="M28" s="146">
        <v>267658</v>
      </c>
      <c r="N28" s="521"/>
      <c r="O28" s="521"/>
      <c r="P28" s="521"/>
      <c r="Q28" s="525"/>
      <c r="R28" s="526"/>
    </row>
    <row r="29" spans="1:18">
      <c r="A29" s="806"/>
      <c r="B29" s="145" t="s">
        <v>182</v>
      </c>
      <c r="C29" s="146">
        <v>194286</v>
      </c>
      <c r="D29" s="146">
        <v>206146</v>
      </c>
      <c r="E29" s="146">
        <v>199751</v>
      </c>
      <c r="F29" s="146">
        <v>203903</v>
      </c>
      <c r="G29" s="146">
        <v>208697</v>
      </c>
      <c r="H29" s="146">
        <v>215548</v>
      </c>
      <c r="I29" s="146">
        <v>224417</v>
      </c>
      <c r="J29" s="146">
        <v>235363</v>
      </c>
      <c r="K29" s="146">
        <v>235804</v>
      </c>
      <c r="L29" s="146">
        <v>238250</v>
      </c>
      <c r="M29" s="146">
        <v>232448</v>
      </c>
      <c r="N29" s="521"/>
      <c r="O29" s="521"/>
      <c r="P29" s="521"/>
      <c r="Q29" s="525"/>
      <c r="R29" s="526"/>
    </row>
    <row r="30" spans="1:18">
      <c r="A30" s="806"/>
      <c r="B30" s="145" t="s">
        <v>183</v>
      </c>
      <c r="C30" s="146">
        <v>331558</v>
      </c>
      <c r="D30" s="146">
        <v>335650</v>
      </c>
      <c r="E30" s="146">
        <v>344218</v>
      </c>
      <c r="F30" s="146">
        <v>358823</v>
      </c>
      <c r="G30" s="146">
        <v>383786</v>
      </c>
      <c r="H30" s="146">
        <v>396818</v>
      </c>
      <c r="I30" s="146">
        <v>400848</v>
      </c>
      <c r="J30" s="146">
        <v>403001</v>
      </c>
      <c r="K30" s="146">
        <v>420654</v>
      </c>
      <c r="L30" s="146">
        <v>437202</v>
      </c>
      <c r="M30" s="146">
        <v>460521</v>
      </c>
      <c r="N30" s="521"/>
      <c r="O30" s="521"/>
      <c r="P30" s="521"/>
      <c r="Q30" s="525"/>
      <c r="R30" s="526"/>
    </row>
    <row r="31" spans="1:18">
      <c r="A31" s="806"/>
      <c r="B31" s="145" t="s">
        <v>184</v>
      </c>
      <c r="C31" s="146">
        <v>17399</v>
      </c>
      <c r="D31" s="146">
        <v>19779</v>
      </c>
      <c r="E31" s="146">
        <v>18017</v>
      </c>
      <c r="F31" s="146">
        <v>15227</v>
      </c>
      <c r="G31" s="146">
        <v>14247</v>
      </c>
      <c r="H31" s="146">
        <v>12859</v>
      </c>
      <c r="I31" s="146">
        <v>14424</v>
      </c>
      <c r="J31" s="146">
        <v>13807</v>
      </c>
      <c r="K31" s="146">
        <v>11092</v>
      </c>
      <c r="L31" s="146">
        <v>12418</v>
      </c>
      <c r="M31" s="146">
        <v>11342</v>
      </c>
      <c r="N31" s="521"/>
      <c r="O31" s="521"/>
      <c r="P31" s="521"/>
      <c r="Q31" s="525"/>
      <c r="R31" s="526"/>
    </row>
    <row r="32" spans="1:18">
      <c r="A32" s="806"/>
      <c r="B32" s="145" t="s">
        <v>185</v>
      </c>
      <c r="C32" s="146">
        <v>247643</v>
      </c>
      <c r="D32" s="146">
        <v>265762</v>
      </c>
      <c r="E32" s="146">
        <v>277007</v>
      </c>
      <c r="F32" s="146">
        <v>284146</v>
      </c>
      <c r="G32" s="146">
        <v>325097</v>
      </c>
      <c r="H32" s="146">
        <v>354530</v>
      </c>
      <c r="I32" s="146">
        <v>350014</v>
      </c>
      <c r="J32" s="146">
        <v>377794</v>
      </c>
      <c r="K32" s="146">
        <v>389175</v>
      </c>
      <c r="L32" s="146">
        <v>401407</v>
      </c>
      <c r="M32" s="146">
        <v>409479</v>
      </c>
      <c r="N32" s="521"/>
      <c r="O32" s="521"/>
      <c r="P32" s="521"/>
      <c r="Q32" s="525"/>
      <c r="R32" s="526"/>
    </row>
    <row r="33" spans="1:18">
      <c r="A33" s="807"/>
      <c r="B33" s="147" t="s">
        <v>186</v>
      </c>
      <c r="C33" s="148">
        <v>1594</v>
      </c>
      <c r="D33" s="148">
        <v>1000</v>
      </c>
      <c r="E33" s="148">
        <v>3260</v>
      </c>
      <c r="F33" s="148">
        <v>2493</v>
      </c>
      <c r="G33" s="148">
        <v>7487</v>
      </c>
      <c r="H33" s="148">
        <v>5566</v>
      </c>
      <c r="I33" s="148">
        <v>7751</v>
      </c>
      <c r="J33" s="148">
        <v>11730</v>
      </c>
      <c r="K33" s="148">
        <v>15813</v>
      </c>
      <c r="L33" s="148">
        <v>14985</v>
      </c>
      <c r="M33" s="148">
        <v>15026</v>
      </c>
      <c r="N33" s="521"/>
      <c r="O33" s="521"/>
      <c r="P33" s="521"/>
      <c r="Q33" s="525"/>
      <c r="R33" s="526"/>
    </row>
    <row r="34" spans="1:18">
      <c r="N34" s="521"/>
      <c r="O34" s="521"/>
      <c r="P34" s="521"/>
      <c r="Q34" s="525"/>
      <c r="R34" s="526"/>
    </row>
    <row r="35" spans="1:18">
      <c r="N35" s="521"/>
    </row>
    <row r="36" spans="1:18">
      <c r="N36" s="521"/>
    </row>
    <row r="37" spans="1:18">
      <c r="N37" s="521"/>
    </row>
    <row r="38" spans="1:18">
      <c r="N38" s="521"/>
    </row>
    <row r="39" spans="1:18">
      <c r="N39" s="521"/>
    </row>
    <row r="40" spans="1:18">
      <c r="N40" s="521"/>
    </row>
    <row r="41" spans="1:18">
      <c r="N41" s="521"/>
    </row>
    <row r="42" spans="1:18">
      <c r="N42" s="521"/>
    </row>
    <row r="43" spans="1:18">
      <c r="N43" s="521"/>
    </row>
    <row r="44" spans="1:18">
      <c r="N44" s="521"/>
    </row>
    <row r="45" spans="1:18">
      <c r="N45" s="521"/>
    </row>
    <row r="46" spans="1:18">
      <c r="N46" s="521"/>
    </row>
    <row r="47" spans="1:18">
      <c r="N47" s="521"/>
    </row>
    <row r="48" spans="1:18">
      <c r="N48" s="521"/>
    </row>
    <row r="49" spans="14:14">
      <c r="N49" s="521"/>
    </row>
    <row r="50" spans="14:14">
      <c r="N50" s="521"/>
    </row>
    <row r="51" spans="14:14">
      <c r="N51" s="521"/>
    </row>
    <row r="52" spans="14:14">
      <c r="N52" s="521"/>
    </row>
    <row r="53" spans="14:14">
      <c r="N53" s="521"/>
    </row>
    <row r="54" spans="14:14">
      <c r="N54" s="521"/>
    </row>
    <row r="55" spans="14:14">
      <c r="N55" s="521"/>
    </row>
    <row r="56" spans="14:14">
      <c r="N56" s="521"/>
    </row>
    <row r="57" spans="14:14">
      <c r="N57" s="521"/>
    </row>
    <row r="58" spans="14:14">
      <c r="N58" s="521"/>
    </row>
    <row r="59" spans="14:14">
      <c r="N59" s="521"/>
    </row>
    <row r="60" spans="14:14">
      <c r="N60" s="521"/>
    </row>
    <row r="61" spans="14:14">
      <c r="N61" s="521"/>
    </row>
    <row r="62" spans="14:14" ht="12.75" customHeight="1">
      <c r="N62" s="521"/>
    </row>
    <row r="63" spans="14:14">
      <c r="N63" s="521"/>
    </row>
    <row r="64" spans="14:14">
      <c r="N64" s="521"/>
    </row>
    <row r="65" spans="14:14">
      <c r="N65" s="521"/>
    </row>
    <row r="66" spans="14:14">
      <c r="N66" s="521"/>
    </row>
    <row r="67" spans="14:14">
      <c r="N67" s="521"/>
    </row>
    <row r="68" spans="14:14">
      <c r="N68" s="521"/>
    </row>
    <row r="69" spans="14:14">
      <c r="N69" s="521"/>
    </row>
    <row r="70" spans="14:14">
      <c r="N70" s="521"/>
    </row>
    <row r="71" spans="14:14">
      <c r="N71" s="521"/>
    </row>
    <row r="72" spans="14:14">
      <c r="N72" s="521"/>
    </row>
    <row r="73" spans="14:14">
      <c r="N73" s="521"/>
    </row>
    <row r="74" spans="14:14">
      <c r="N74" s="521"/>
    </row>
    <row r="75" spans="14:14">
      <c r="N75" s="521"/>
    </row>
    <row r="76" spans="14:14">
      <c r="N76" s="521"/>
    </row>
    <row r="77" spans="14:14">
      <c r="N77" s="521"/>
    </row>
    <row r="78" spans="14:14">
      <c r="N78" s="521"/>
    </row>
    <row r="79" spans="14:14">
      <c r="N79" s="521"/>
    </row>
    <row r="80" spans="14:14">
      <c r="N80" s="521"/>
    </row>
    <row r="81" spans="14:14">
      <c r="N81" s="521"/>
    </row>
    <row r="82" spans="14:14">
      <c r="N82" s="521"/>
    </row>
    <row r="83" spans="14:14">
      <c r="N83" s="521"/>
    </row>
    <row r="84" spans="14:14">
      <c r="N84" s="521"/>
    </row>
    <row r="85" spans="14:14">
      <c r="N85" s="521"/>
    </row>
    <row r="86" spans="14:14">
      <c r="N86" s="521"/>
    </row>
    <row r="87" spans="14:14">
      <c r="N87" s="521"/>
    </row>
    <row r="88" spans="14:14">
      <c r="N88" s="521"/>
    </row>
    <row r="89" spans="14:14" ht="12.75" customHeight="1">
      <c r="N89" s="521"/>
    </row>
    <row r="90" spans="14:14">
      <c r="N90" s="521"/>
    </row>
    <row r="91" spans="14:14">
      <c r="N91" s="521"/>
    </row>
    <row r="92" spans="14:14">
      <c r="N92" s="521"/>
    </row>
    <row r="93" spans="14:14">
      <c r="N93" s="521"/>
    </row>
    <row r="94" spans="14:14">
      <c r="N94" s="521"/>
    </row>
    <row r="95" spans="14:14">
      <c r="N95" s="521"/>
    </row>
    <row r="96" spans="14:14">
      <c r="N96" s="521"/>
    </row>
    <row r="97" spans="14:14">
      <c r="N97" s="521"/>
    </row>
    <row r="98" spans="14:14">
      <c r="N98" s="521"/>
    </row>
    <row r="99" spans="14:14">
      <c r="N99" s="521"/>
    </row>
    <row r="100" spans="14:14">
      <c r="N100" s="521"/>
    </row>
    <row r="101" spans="14:14">
      <c r="N101" s="521"/>
    </row>
    <row r="102" spans="14:14">
      <c r="N102" s="521"/>
    </row>
    <row r="103" spans="14:14">
      <c r="N103" s="521"/>
    </row>
    <row r="104" spans="14:14">
      <c r="N104" s="521"/>
    </row>
    <row r="105" spans="14:14">
      <c r="N105" s="521"/>
    </row>
    <row r="106" spans="14:14">
      <c r="N106" s="521"/>
    </row>
    <row r="107" spans="14:14">
      <c r="N107" s="521"/>
    </row>
    <row r="108" spans="14:14">
      <c r="N108" s="521"/>
    </row>
    <row r="109" spans="14:14">
      <c r="N109" s="521"/>
    </row>
    <row r="110" spans="14:14">
      <c r="N110" s="521"/>
    </row>
    <row r="111" spans="14:14">
      <c r="N111" s="521"/>
    </row>
    <row r="112" spans="14:14">
      <c r="N112" s="521"/>
    </row>
    <row r="113" spans="14:14">
      <c r="N113" s="521"/>
    </row>
    <row r="114" spans="14:14">
      <c r="N114" s="521"/>
    </row>
    <row r="115" spans="14:14">
      <c r="N115" s="521"/>
    </row>
  </sheetData>
  <mergeCells count="2">
    <mergeCell ref="A6:A33"/>
    <mergeCell ref="A5:M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5:R89"/>
  <sheetViews>
    <sheetView showGridLines="0" topLeftCell="C1" workbookViewId="0">
      <selection activeCell="N5" sqref="N5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8" ht="34.5" customHeight="1">
      <c r="A5" s="808" t="s">
        <v>303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</row>
    <row r="6" spans="1:18" ht="29.25" customHeight="1">
      <c r="A6" s="805" t="s">
        <v>100</v>
      </c>
      <c r="B6" s="140" t="s">
        <v>178</v>
      </c>
      <c r="C6" s="141">
        <v>2007</v>
      </c>
      <c r="D6" s="141">
        <v>2008</v>
      </c>
      <c r="E6" s="141">
        <v>2009</v>
      </c>
      <c r="F6" s="141">
        <v>2010</v>
      </c>
      <c r="G6" s="141">
        <v>2011</v>
      </c>
      <c r="H6" s="141">
        <v>2012</v>
      </c>
      <c r="I6" s="141">
        <v>2013</v>
      </c>
      <c r="J6" s="141">
        <v>2014</v>
      </c>
      <c r="K6" s="141">
        <v>2015</v>
      </c>
      <c r="L6" s="141">
        <v>2016</v>
      </c>
      <c r="M6" s="141">
        <v>2017</v>
      </c>
    </row>
    <row r="7" spans="1:18" ht="20.25" customHeight="1">
      <c r="A7" s="806"/>
      <c r="B7" s="142" t="s">
        <v>109</v>
      </c>
      <c r="C7" s="143">
        <v>1449318</v>
      </c>
      <c r="D7" s="143">
        <v>1505930</v>
      </c>
      <c r="E7" s="143">
        <v>1541904</v>
      </c>
      <c r="F7" s="143">
        <v>1557047</v>
      </c>
      <c r="G7" s="143">
        <v>1610244</v>
      </c>
      <c r="H7" s="143">
        <v>1685439</v>
      </c>
      <c r="I7" s="143">
        <v>1743821</v>
      </c>
      <c r="J7" s="143">
        <v>1781266</v>
      </c>
      <c r="K7" s="143">
        <v>1826111</v>
      </c>
      <c r="L7" s="143">
        <f>SUM(L8:L15)</f>
        <v>1873655</v>
      </c>
      <c r="M7" s="143">
        <v>1902477</v>
      </c>
      <c r="R7" s="527"/>
    </row>
    <row r="8" spans="1:18">
      <c r="A8" s="806"/>
      <c r="B8" s="145" t="s">
        <v>179</v>
      </c>
      <c r="C8" s="146">
        <v>62418</v>
      </c>
      <c r="D8" s="146">
        <v>52037</v>
      </c>
      <c r="E8" s="146">
        <v>57456</v>
      </c>
      <c r="F8" s="146">
        <v>54179</v>
      </c>
      <c r="G8" s="146">
        <v>52166</v>
      </c>
      <c r="H8" s="146">
        <v>59198</v>
      </c>
      <c r="I8" s="146">
        <v>66764</v>
      </c>
      <c r="J8" s="146">
        <v>61548</v>
      </c>
      <c r="K8" s="146">
        <v>58568</v>
      </c>
      <c r="L8" s="146">
        <f>+L17+L26</f>
        <v>63975</v>
      </c>
      <c r="M8" s="146">
        <v>62031</v>
      </c>
      <c r="R8" s="527"/>
    </row>
    <row r="9" spans="1:18">
      <c r="A9" s="806"/>
      <c r="B9" s="145" t="s">
        <v>180</v>
      </c>
      <c r="C9" s="146">
        <v>67467</v>
      </c>
      <c r="D9" s="146">
        <v>71537</v>
      </c>
      <c r="E9" s="146">
        <v>68529</v>
      </c>
      <c r="F9" s="146">
        <v>65519</v>
      </c>
      <c r="G9" s="146">
        <v>75318</v>
      </c>
      <c r="H9" s="146">
        <v>70234</v>
      </c>
      <c r="I9" s="146">
        <v>71090</v>
      </c>
      <c r="J9" s="146">
        <v>72858</v>
      </c>
      <c r="K9" s="146">
        <v>68713</v>
      </c>
      <c r="L9" s="146">
        <f t="shared" ref="L9:L15" si="0">+L18+L27</f>
        <v>71357</v>
      </c>
      <c r="M9" s="146">
        <v>69302</v>
      </c>
      <c r="R9" s="527"/>
    </row>
    <row r="10" spans="1:18">
      <c r="A10" s="806"/>
      <c r="B10" s="145" t="s">
        <v>181</v>
      </c>
      <c r="C10" s="146">
        <v>316303</v>
      </c>
      <c r="D10" s="146">
        <v>314320</v>
      </c>
      <c r="E10" s="146">
        <v>325358</v>
      </c>
      <c r="F10" s="146">
        <v>326112</v>
      </c>
      <c r="G10" s="146">
        <v>313721</v>
      </c>
      <c r="H10" s="146">
        <v>323566</v>
      </c>
      <c r="I10" s="146">
        <v>327003</v>
      </c>
      <c r="J10" s="146">
        <v>320809</v>
      </c>
      <c r="K10" s="146">
        <v>320259</v>
      </c>
      <c r="L10" s="146">
        <f t="shared" si="0"/>
        <v>325745</v>
      </c>
      <c r="M10" s="146">
        <v>324745</v>
      </c>
      <c r="R10" s="527"/>
    </row>
    <row r="11" spans="1:18">
      <c r="A11" s="806"/>
      <c r="B11" s="145" t="s">
        <v>182</v>
      </c>
      <c r="C11" s="146">
        <v>233918</v>
      </c>
      <c r="D11" s="146">
        <v>254817</v>
      </c>
      <c r="E11" s="146">
        <v>245623</v>
      </c>
      <c r="F11" s="146">
        <v>252259</v>
      </c>
      <c r="G11" s="146">
        <v>244099</v>
      </c>
      <c r="H11" s="146">
        <v>258371</v>
      </c>
      <c r="I11" s="146">
        <v>275644</v>
      </c>
      <c r="J11" s="146">
        <v>281702</v>
      </c>
      <c r="K11" s="146">
        <v>286751</v>
      </c>
      <c r="L11" s="146">
        <f t="shared" si="0"/>
        <v>282613</v>
      </c>
      <c r="M11" s="146">
        <v>278120</v>
      </c>
      <c r="R11" s="527"/>
    </row>
    <row r="12" spans="1:18">
      <c r="A12" s="806"/>
      <c r="B12" s="145" t="s">
        <v>183</v>
      </c>
      <c r="C12" s="146">
        <v>414053</v>
      </c>
      <c r="D12" s="146">
        <v>435602</v>
      </c>
      <c r="E12" s="146">
        <v>446882</v>
      </c>
      <c r="F12" s="146">
        <v>452156</v>
      </c>
      <c r="G12" s="146">
        <v>476559</v>
      </c>
      <c r="H12" s="146">
        <v>484917</v>
      </c>
      <c r="I12" s="146">
        <v>510405</v>
      </c>
      <c r="J12" s="146">
        <v>524973</v>
      </c>
      <c r="K12" s="146">
        <v>544019</v>
      </c>
      <c r="L12" s="146">
        <f t="shared" si="0"/>
        <v>569437</v>
      </c>
      <c r="M12" s="146">
        <v>602282</v>
      </c>
      <c r="R12" s="527"/>
    </row>
    <row r="13" spans="1:18">
      <c r="A13" s="806"/>
      <c r="B13" s="145" t="s">
        <v>184</v>
      </c>
      <c r="C13" s="146">
        <v>24868</v>
      </c>
      <c r="D13" s="146">
        <v>22387</v>
      </c>
      <c r="E13" s="146">
        <v>22445</v>
      </c>
      <c r="F13" s="146">
        <v>23320</v>
      </c>
      <c r="G13" s="146">
        <v>18729</v>
      </c>
      <c r="H13" s="146">
        <v>17482</v>
      </c>
      <c r="I13" s="146">
        <v>18064</v>
      </c>
      <c r="J13" s="146">
        <v>15779</v>
      </c>
      <c r="K13" s="146">
        <v>13910</v>
      </c>
      <c r="L13" s="146">
        <f t="shared" si="0"/>
        <v>12529</v>
      </c>
      <c r="M13" s="146">
        <v>12948</v>
      </c>
      <c r="R13" s="527"/>
    </row>
    <row r="14" spans="1:18">
      <c r="A14" s="806"/>
      <c r="B14" s="145" t="s">
        <v>185</v>
      </c>
      <c r="C14" s="146">
        <v>328037</v>
      </c>
      <c r="D14" s="146">
        <v>354073</v>
      </c>
      <c r="E14" s="146">
        <v>372323</v>
      </c>
      <c r="F14" s="146">
        <v>379965</v>
      </c>
      <c r="G14" s="146">
        <v>418545</v>
      </c>
      <c r="H14" s="146">
        <v>464680</v>
      </c>
      <c r="I14" s="146">
        <v>464777</v>
      </c>
      <c r="J14" s="146">
        <v>487852</v>
      </c>
      <c r="K14" s="146">
        <v>516568</v>
      </c>
      <c r="L14" s="146">
        <f t="shared" si="0"/>
        <v>529724</v>
      </c>
      <c r="M14" s="146">
        <v>533256</v>
      </c>
      <c r="R14" s="527"/>
    </row>
    <row r="15" spans="1:18">
      <c r="A15" s="806"/>
      <c r="B15" s="145" t="s">
        <v>186</v>
      </c>
      <c r="C15" s="146">
        <v>2254</v>
      </c>
      <c r="D15" s="146">
        <v>1157</v>
      </c>
      <c r="E15" s="146">
        <v>3288</v>
      </c>
      <c r="F15" s="146">
        <v>3537</v>
      </c>
      <c r="G15" s="146">
        <v>11107</v>
      </c>
      <c r="H15" s="146">
        <v>6991</v>
      </c>
      <c r="I15" s="146">
        <v>10074</v>
      </c>
      <c r="J15" s="146">
        <v>15745</v>
      </c>
      <c r="K15" s="146">
        <v>17323</v>
      </c>
      <c r="L15" s="146">
        <f t="shared" si="0"/>
        <v>18275</v>
      </c>
      <c r="M15" s="146">
        <v>19793</v>
      </c>
      <c r="R15" s="527"/>
    </row>
    <row r="16" spans="1:18" ht="21.75" customHeight="1">
      <c r="A16" s="806"/>
      <c r="B16" s="142" t="s">
        <v>117</v>
      </c>
      <c r="C16" s="143">
        <v>898066</v>
      </c>
      <c r="D16" s="143">
        <v>934600</v>
      </c>
      <c r="E16" s="143">
        <v>946206</v>
      </c>
      <c r="F16" s="143">
        <v>959586</v>
      </c>
      <c r="G16" s="143">
        <v>992127</v>
      </c>
      <c r="H16" s="143">
        <v>1019953</v>
      </c>
      <c r="I16" s="143">
        <v>1052008</v>
      </c>
      <c r="J16" s="143">
        <v>1061137</v>
      </c>
      <c r="K16" s="143">
        <v>1080776</v>
      </c>
      <c r="L16" s="143">
        <v>1106982</v>
      </c>
      <c r="M16" s="143">
        <v>1119179</v>
      </c>
      <c r="R16" s="527"/>
    </row>
    <row r="17" spans="1:18">
      <c r="A17" s="806"/>
      <c r="B17" s="145" t="s">
        <v>179</v>
      </c>
      <c r="C17" s="146">
        <v>37711</v>
      </c>
      <c r="D17" s="146">
        <v>34470</v>
      </c>
      <c r="E17" s="146">
        <v>32747</v>
      </c>
      <c r="F17" s="146">
        <v>31658</v>
      </c>
      <c r="G17" s="146">
        <v>32869</v>
      </c>
      <c r="H17" s="146">
        <v>34099</v>
      </c>
      <c r="I17" s="146">
        <v>36923</v>
      </c>
      <c r="J17" s="146">
        <v>33863</v>
      </c>
      <c r="K17" s="146">
        <v>31792</v>
      </c>
      <c r="L17" s="146">
        <v>33562</v>
      </c>
      <c r="M17" s="146">
        <v>31644</v>
      </c>
      <c r="R17" s="527"/>
    </row>
    <row r="18" spans="1:18">
      <c r="A18" s="806"/>
      <c r="B18" s="145" t="s">
        <v>180</v>
      </c>
      <c r="C18" s="146">
        <v>49269</v>
      </c>
      <c r="D18" s="146">
        <v>50392</v>
      </c>
      <c r="E18" s="146">
        <v>50629</v>
      </c>
      <c r="F18" s="146">
        <v>47953</v>
      </c>
      <c r="G18" s="146">
        <v>55208</v>
      </c>
      <c r="H18" s="146">
        <v>52030</v>
      </c>
      <c r="I18" s="146">
        <v>50052</v>
      </c>
      <c r="J18" s="146">
        <v>51268</v>
      </c>
      <c r="K18" s="146">
        <v>46927</v>
      </c>
      <c r="L18" s="146">
        <v>49913</v>
      </c>
      <c r="M18" s="146">
        <v>47975</v>
      </c>
      <c r="R18" s="527"/>
    </row>
    <row r="19" spans="1:18">
      <c r="A19" s="806"/>
      <c r="B19" s="145" t="s">
        <v>181</v>
      </c>
      <c r="C19" s="146">
        <v>229754</v>
      </c>
      <c r="D19" s="146">
        <v>226766</v>
      </c>
      <c r="E19" s="146">
        <v>229199</v>
      </c>
      <c r="F19" s="146">
        <v>230153</v>
      </c>
      <c r="G19" s="146">
        <v>230074</v>
      </c>
      <c r="H19" s="146">
        <v>231300</v>
      </c>
      <c r="I19" s="146">
        <v>230210</v>
      </c>
      <c r="J19" s="146">
        <v>223239</v>
      </c>
      <c r="K19" s="146">
        <v>223120</v>
      </c>
      <c r="L19" s="146">
        <v>221910</v>
      </c>
      <c r="M19" s="146">
        <v>221195</v>
      </c>
      <c r="R19" s="527"/>
    </row>
    <row r="20" spans="1:18">
      <c r="A20" s="806"/>
      <c r="B20" s="145" t="s">
        <v>182</v>
      </c>
      <c r="C20" s="146">
        <v>160575</v>
      </c>
      <c r="D20" s="146">
        <v>175569</v>
      </c>
      <c r="E20" s="146">
        <v>169542</v>
      </c>
      <c r="F20" s="146">
        <v>177219</v>
      </c>
      <c r="G20" s="146">
        <v>173559</v>
      </c>
      <c r="H20" s="146">
        <v>177112</v>
      </c>
      <c r="I20" s="146">
        <v>193136</v>
      </c>
      <c r="J20" s="146">
        <v>190428</v>
      </c>
      <c r="K20" s="146">
        <v>197021</v>
      </c>
      <c r="L20" s="146">
        <v>190856</v>
      </c>
      <c r="M20" s="146">
        <v>190878</v>
      </c>
      <c r="R20" s="527"/>
    </row>
    <row r="21" spans="1:18">
      <c r="A21" s="806"/>
      <c r="B21" s="145" t="s">
        <v>183</v>
      </c>
      <c r="C21" s="146">
        <v>253328</v>
      </c>
      <c r="D21" s="146">
        <v>272708</v>
      </c>
      <c r="E21" s="146">
        <v>275266</v>
      </c>
      <c r="F21" s="146">
        <v>278016</v>
      </c>
      <c r="G21" s="146">
        <v>295553</v>
      </c>
      <c r="H21" s="146">
        <v>300276</v>
      </c>
      <c r="I21" s="146">
        <v>310992</v>
      </c>
      <c r="J21" s="146">
        <v>324403</v>
      </c>
      <c r="K21" s="146">
        <v>332027</v>
      </c>
      <c r="L21" s="146">
        <v>350610</v>
      </c>
      <c r="M21" s="146">
        <v>370917</v>
      </c>
      <c r="R21" s="527"/>
    </row>
    <row r="22" spans="1:18">
      <c r="A22" s="806"/>
      <c r="B22" s="145" t="s">
        <v>184</v>
      </c>
      <c r="C22" s="146">
        <v>16530</v>
      </c>
      <c r="D22" s="146">
        <v>13369</v>
      </c>
      <c r="E22" s="146">
        <v>14749</v>
      </c>
      <c r="F22" s="146">
        <v>15657</v>
      </c>
      <c r="G22" s="146">
        <v>14198</v>
      </c>
      <c r="H22" s="146">
        <v>11134</v>
      </c>
      <c r="I22" s="146">
        <v>13424</v>
      </c>
      <c r="J22" s="146">
        <v>10814</v>
      </c>
      <c r="K22" s="146">
        <v>10478</v>
      </c>
      <c r="L22" s="146">
        <v>8263</v>
      </c>
      <c r="M22" s="146">
        <v>8535</v>
      </c>
      <c r="R22" s="527"/>
    </row>
    <row r="23" spans="1:18">
      <c r="A23" s="806"/>
      <c r="B23" s="145" t="s">
        <v>185</v>
      </c>
      <c r="C23" s="146">
        <v>149958</v>
      </c>
      <c r="D23" s="146">
        <v>160571</v>
      </c>
      <c r="E23" s="146">
        <v>172641</v>
      </c>
      <c r="F23" s="146">
        <v>177206</v>
      </c>
      <c r="G23" s="146">
        <v>185685</v>
      </c>
      <c r="H23" s="146">
        <v>210805</v>
      </c>
      <c r="I23" s="146">
        <v>212093</v>
      </c>
      <c r="J23" s="146">
        <v>220145</v>
      </c>
      <c r="K23" s="146">
        <v>232851</v>
      </c>
      <c r="L23" s="146">
        <v>244584</v>
      </c>
      <c r="M23" s="146">
        <v>239622</v>
      </c>
      <c r="R23" s="527"/>
    </row>
    <row r="24" spans="1:18">
      <c r="A24" s="806"/>
      <c r="B24" s="145" t="s">
        <v>186</v>
      </c>
      <c r="C24" s="146">
        <v>941</v>
      </c>
      <c r="D24" s="146">
        <v>755</v>
      </c>
      <c r="E24" s="146">
        <v>1433</v>
      </c>
      <c r="F24" s="146">
        <v>1724</v>
      </c>
      <c r="G24" s="146">
        <v>4981</v>
      </c>
      <c r="H24" s="146">
        <v>3197</v>
      </c>
      <c r="I24" s="146">
        <v>5178</v>
      </c>
      <c r="J24" s="146">
        <v>6977</v>
      </c>
      <c r="K24" s="146">
        <v>6560</v>
      </c>
      <c r="L24" s="146">
        <v>7284</v>
      </c>
      <c r="M24" s="146">
        <v>8413</v>
      </c>
      <c r="R24" s="527"/>
    </row>
    <row r="25" spans="1:18" ht="23.25" customHeight="1">
      <c r="A25" s="806"/>
      <c r="B25" s="142" t="s">
        <v>118</v>
      </c>
      <c r="C25" s="143">
        <v>551252</v>
      </c>
      <c r="D25" s="143">
        <v>571330</v>
      </c>
      <c r="E25" s="143">
        <v>595698</v>
      </c>
      <c r="F25" s="143">
        <v>597461</v>
      </c>
      <c r="G25" s="143">
        <v>618117</v>
      </c>
      <c r="H25" s="143">
        <v>665486</v>
      </c>
      <c r="I25" s="143">
        <v>691813</v>
      </c>
      <c r="J25" s="143">
        <v>720129</v>
      </c>
      <c r="K25" s="143">
        <v>745335</v>
      </c>
      <c r="L25" s="143">
        <v>766673</v>
      </c>
      <c r="M25" s="143">
        <v>783298</v>
      </c>
      <c r="R25" s="527"/>
    </row>
    <row r="26" spans="1:18">
      <c r="A26" s="806"/>
      <c r="B26" s="145" t="s">
        <v>179</v>
      </c>
      <c r="C26" s="146">
        <v>24707</v>
      </c>
      <c r="D26" s="146">
        <v>17567</v>
      </c>
      <c r="E26" s="146">
        <v>24709</v>
      </c>
      <c r="F26" s="146">
        <v>22521</v>
      </c>
      <c r="G26" s="146">
        <v>19297</v>
      </c>
      <c r="H26" s="146">
        <v>25099</v>
      </c>
      <c r="I26" s="146">
        <v>29841</v>
      </c>
      <c r="J26" s="146">
        <v>27685</v>
      </c>
      <c r="K26" s="146">
        <v>26776</v>
      </c>
      <c r="L26" s="146">
        <v>30413</v>
      </c>
      <c r="M26" s="146">
        <v>30387</v>
      </c>
      <c r="R26" s="527"/>
    </row>
    <row r="27" spans="1:18">
      <c r="A27" s="806"/>
      <c r="B27" s="145" t="s">
        <v>180</v>
      </c>
      <c r="C27" s="146">
        <v>18198</v>
      </c>
      <c r="D27" s="146">
        <v>21145</v>
      </c>
      <c r="E27" s="146">
        <v>17900</v>
      </c>
      <c r="F27" s="146">
        <v>17566</v>
      </c>
      <c r="G27" s="146">
        <v>20110</v>
      </c>
      <c r="H27" s="146">
        <v>18204</v>
      </c>
      <c r="I27" s="146">
        <v>21038</v>
      </c>
      <c r="J27" s="146">
        <v>21590</v>
      </c>
      <c r="K27" s="146">
        <v>21786</v>
      </c>
      <c r="L27" s="146">
        <v>21444</v>
      </c>
      <c r="M27" s="146">
        <v>21327</v>
      </c>
      <c r="R27" s="527"/>
    </row>
    <row r="28" spans="1:18">
      <c r="A28" s="806"/>
      <c r="B28" s="145" t="s">
        <v>181</v>
      </c>
      <c r="C28" s="146">
        <v>86549</v>
      </c>
      <c r="D28" s="146">
        <v>87554</v>
      </c>
      <c r="E28" s="146">
        <v>96159</v>
      </c>
      <c r="F28" s="146">
        <v>95959</v>
      </c>
      <c r="G28" s="146">
        <v>83647</v>
      </c>
      <c r="H28" s="146">
        <v>92266</v>
      </c>
      <c r="I28" s="146">
        <v>96793</v>
      </c>
      <c r="J28" s="146">
        <v>97570</v>
      </c>
      <c r="K28" s="146">
        <v>97139</v>
      </c>
      <c r="L28" s="146">
        <v>103835</v>
      </c>
      <c r="M28" s="146">
        <v>103550</v>
      </c>
      <c r="R28" s="527"/>
    </row>
    <row r="29" spans="1:18">
      <c r="A29" s="806"/>
      <c r="B29" s="145" t="s">
        <v>182</v>
      </c>
      <c r="C29" s="146">
        <v>73343</v>
      </c>
      <c r="D29" s="146">
        <v>79248</v>
      </c>
      <c r="E29" s="146">
        <v>76081</v>
      </c>
      <c r="F29" s="146">
        <v>75040</v>
      </c>
      <c r="G29" s="146">
        <v>70540</v>
      </c>
      <c r="H29" s="146">
        <v>81259</v>
      </c>
      <c r="I29" s="146">
        <v>82508</v>
      </c>
      <c r="J29" s="146">
        <v>91274</v>
      </c>
      <c r="K29" s="146">
        <v>89730</v>
      </c>
      <c r="L29" s="146">
        <v>91757</v>
      </c>
      <c r="M29" s="146">
        <v>87242</v>
      </c>
      <c r="R29" s="527"/>
    </row>
    <row r="30" spans="1:18">
      <c r="A30" s="806"/>
      <c r="B30" s="145" t="s">
        <v>183</v>
      </c>
      <c r="C30" s="146">
        <v>160725</v>
      </c>
      <c r="D30" s="146">
        <v>162894</v>
      </c>
      <c r="E30" s="146">
        <v>171616</v>
      </c>
      <c r="F30" s="146">
        <v>174140</v>
      </c>
      <c r="G30" s="146">
        <v>181006</v>
      </c>
      <c r="H30" s="146">
        <v>184641</v>
      </c>
      <c r="I30" s="146">
        <v>199413</v>
      </c>
      <c r="J30" s="146">
        <v>200570</v>
      </c>
      <c r="K30" s="146">
        <v>211992</v>
      </c>
      <c r="L30" s="146">
        <v>218827</v>
      </c>
      <c r="M30" s="146">
        <v>231365</v>
      </c>
      <c r="R30" s="527"/>
    </row>
    <row r="31" spans="1:18">
      <c r="A31" s="806"/>
      <c r="B31" s="145" t="s">
        <v>184</v>
      </c>
      <c r="C31" s="146">
        <v>8338</v>
      </c>
      <c r="D31" s="146">
        <v>9018</v>
      </c>
      <c r="E31" s="146">
        <v>7696</v>
      </c>
      <c r="F31" s="146">
        <v>7663</v>
      </c>
      <c r="G31" s="146">
        <v>4531</v>
      </c>
      <c r="H31" s="146">
        <v>6348</v>
      </c>
      <c r="I31" s="146">
        <v>4640</v>
      </c>
      <c r="J31" s="146">
        <v>4965</v>
      </c>
      <c r="K31" s="146">
        <v>3432</v>
      </c>
      <c r="L31" s="146">
        <v>4266</v>
      </c>
      <c r="M31" s="146">
        <v>4413</v>
      </c>
      <c r="R31" s="527"/>
    </row>
    <row r="32" spans="1:18">
      <c r="A32" s="806"/>
      <c r="B32" s="145" t="s">
        <v>185</v>
      </c>
      <c r="C32" s="146">
        <v>178079</v>
      </c>
      <c r="D32" s="146">
        <v>193502</v>
      </c>
      <c r="E32" s="146">
        <v>199682</v>
      </c>
      <c r="F32" s="146">
        <v>202759</v>
      </c>
      <c r="G32" s="146">
        <v>232860</v>
      </c>
      <c r="H32" s="146">
        <v>253875</v>
      </c>
      <c r="I32" s="146">
        <v>252684</v>
      </c>
      <c r="J32" s="146">
        <v>267707</v>
      </c>
      <c r="K32" s="146">
        <v>283717</v>
      </c>
      <c r="L32" s="146">
        <v>285140</v>
      </c>
      <c r="M32" s="146">
        <v>293634</v>
      </c>
      <c r="R32" s="527"/>
    </row>
    <row r="33" spans="1:18">
      <c r="A33" s="807"/>
      <c r="B33" s="147" t="s">
        <v>186</v>
      </c>
      <c r="C33" s="148">
        <v>1313</v>
      </c>
      <c r="D33" s="148">
        <v>402</v>
      </c>
      <c r="E33" s="148">
        <v>1855</v>
      </c>
      <c r="F33" s="148">
        <v>1813</v>
      </c>
      <c r="G33" s="148">
        <v>6126</v>
      </c>
      <c r="H33" s="148">
        <v>3794</v>
      </c>
      <c r="I33" s="148">
        <v>4896</v>
      </c>
      <c r="J33" s="148">
        <v>8768</v>
      </c>
      <c r="K33" s="148">
        <v>10763</v>
      </c>
      <c r="L33" s="148">
        <v>10991</v>
      </c>
      <c r="M33" s="148">
        <v>11380</v>
      </c>
      <c r="R33" s="527"/>
    </row>
    <row r="89" spans="13:16">
      <c r="M89" s="46"/>
      <c r="N89" s="46"/>
      <c r="O89" s="46"/>
      <c r="P89" s="46"/>
    </row>
  </sheetData>
  <mergeCells count="2">
    <mergeCell ref="A6:A33"/>
    <mergeCell ref="A5:M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5:Q33"/>
  <sheetViews>
    <sheetView showGridLines="0" workbookViewId="0"/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7" ht="27.75" customHeight="1">
      <c r="A5" s="808" t="s">
        <v>304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</row>
    <row r="6" spans="1:17" ht="29.25" customHeight="1">
      <c r="A6" s="805" t="s">
        <v>101</v>
      </c>
      <c r="B6" s="149" t="s">
        <v>178</v>
      </c>
      <c r="C6" s="150">
        <v>2007</v>
      </c>
      <c r="D6" s="150">
        <v>2008</v>
      </c>
      <c r="E6" s="150">
        <v>2009</v>
      </c>
      <c r="F6" s="150">
        <v>2010</v>
      </c>
      <c r="G6" s="150">
        <v>2011</v>
      </c>
      <c r="H6" s="150">
        <v>2012</v>
      </c>
      <c r="I6" s="150">
        <v>2013</v>
      </c>
      <c r="J6" s="150">
        <v>2014</v>
      </c>
      <c r="K6" s="150">
        <v>2015</v>
      </c>
      <c r="L6" s="552">
        <v>2016</v>
      </c>
      <c r="M6" s="677">
        <v>2017</v>
      </c>
    </row>
    <row r="7" spans="1:17" ht="20.25" customHeight="1">
      <c r="A7" s="806"/>
      <c r="B7" s="142" t="s">
        <v>109</v>
      </c>
      <c r="C7" s="143">
        <v>1356973</v>
      </c>
      <c r="D7" s="143">
        <v>1421921</v>
      </c>
      <c r="E7" s="143">
        <v>1440801</v>
      </c>
      <c r="F7" s="143">
        <v>1455592</v>
      </c>
      <c r="G7" s="143">
        <v>1538082</v>
      </c>
      <c r="H7" s="143">
        <v>1617171</v>
      </c>
      <c r="I7" s="143">
        <v>1672352</v>
      </c>
      <c r="J7" s="143">
        <v>1695361</v>
      </c>
      <c r="K7" s="143">
        <v>1733851</v>
      </c>
      <c r="L7" s="143">
        <f>SUM(L8:L15)</f>
        <v>1770711</v>
      </c>
      <c r="M7" s="143">
        <v>1785849</v>
      </c>
      <c r="N7" s="522"/>
      <c r="O7" s="522"/>
      <c r="P7" s="525"/>
      <c r="Q7" s="526"/>
    </row>
    <row r="8" spans="1:17">
      <c r="A8" s="806"/>
      <c r="B8" s="145" t="s">
        <v>179</v>
      </c>
      <c r="C8" s="146">
        <v>61955</v>
      </c>
      <c r="D8" s="146">
        <v>51606</v>
      </c>
      <c r="E8" s="146">
        <v>57147</v>
      </c>
      <c r="F8" s="146">
        <v>53810</v>
      </c>
      <c r="G8" s="146">
        <v>51746</v>
      </c>
      <c r="H8" s="146">
        <v>58681</v>
      </c>
      <c r="I8" s="146">
        <v>66336</v>
      </c>
      <c r="J8" s="146">
        <v>61095</v>
      </c>
      <c r="K8" s="146">
        <v>58055</v>
      </c>
      <c r="L8" s="146">
        <f>+L17+L26</f>
        <v>63627</v>
      </c>
      <c r="M8" s="146">
        <v>61411</v>
      </c>
      <c r="N8" s="521"/>
      <c r="O8" s="521"/>
      <c r="P8" s="525"/>
      <c r="Q8" s="526"/>
    </row>
    <row r="9" spans="1:17">
      <c r="A9" s="806"/>
      <c r="B9" s="145" t="s">
        <v>180</v>
      </c>
      <c r="C9" s="146">
        <v>66182</v>
      </c>
      <c r="D9" s="146">
        <v>70343</v>
      </c>
      <c r="E9" s="146">
        <v>67520</v>
      </c>
      <c r="F9" s="146">
        <v>64349</v>
      </c>
      <c r="G9" s="146">
        <v>74096</v>
      </c>
      <c r="H9" s="146">
        <v>69093</v>
      </c>
      <c r="I9" s="146">
        <v>69693</v>
      </c>
      <c r="J9" s="146">
        <v>71186</v>
      </c>
      <c r="K9" s="146">
        <v>67596</v>
      </c>
      <c r="L9" s="146">
        <f t="shared" ref="L9:L15" si="0">+L18+L27</f>
        <v>70029</v>
      </c>
      <c r="M9" s="146">
        <v>68142</v>
      </c>
      <c r="N9" s="521"/>
      <c r="O9" s="521"/>
      <c r="P9" s="525"/>
      <c r="Q9" s="526"/>
    </row>
    <row r="10" spans="1:17">
      <c r="A10" s="806"/>
      <c r="B10" s="145" t="s">
        <v>181</v>
      </c>
      <c r="C10" s="146">
        <v>305206</v>
      </c>
      <c r="D10" s="146">
        <v>304338</v>
      </c>
      <c r="E10" s="146">
        <v>313093</v>
      </c>
      <c r="F10" s="146">
        <v>314150</v>
      </c>
      <c r="G10" s="146">
        <v>304986</v>
      </c>
      <c r="H10" s="146">
        <v>316945</v>
      </c>
      <c r="I10" s="146">
        <v>320396</v>
      </c>
      <c r="J10" s="146">
        <v>312956</v>
      </c>
      <c r="K10" s="146">
        <v>311409</v>
      </c>
      <c r="L10" s="146">
        <f t="shared" si="0"/>
        <v>316130</v>
      </c>
      <c r="M10" s="146">
        <v>313579</v>
      </c>
      <c r="N10" s="521"/>
      <c r="O10" s="521"/>
      <c r="P10" s="525"/>
      <c r="Q10" s="526"/>
    </row>
    <row r="11" spans="1:17">
      <c r="A11" s="806"/>
      <c r="B11" s="145" t="s">
        <v>182</v>
      </c>
      <c r="C11" s="146">
        <v>214660</v>
      </c>
      <c r="D11" s="146">
        <v>236826</v>
      </c>
      <c r="E11" s="146">
        <v>224398</v>
      </c>
      <c r="F11" s="146">
        <v>232651</v>
      </c>
      <c r="G11" s="146">
        <v>230889</v>
      </c>
      <c r="H11" s="146">
        <v>244025</v>
      </c>
      <c r="I11" s="146">
        <v>262155</v>
      </c>
      <c r="J11" s="146">
        <v>263470</v>
      </c>
      <c r="K11" s="146">
        <v>269071</v>
      </c>
      <c r="L11" s="146">
        <f t="shared" si="0"/>
        <v>262732</v>
      </c>
      <c r="M11" s="146">
        <v>256186</v>
      </c>
      <c r="N11" s="521"/>
      <c r="O11" s="521"/>
      <c r="P11" s="525"/>
      <c r="Q11" s="526"/>
    </row>
    <row r="12" spans="1:17">
      <c r="A12" s="806"/>
      <c r="B12" s="145" t="s">
        <v>183</v>
      </c>
      <c r="C12" s="146">
        <v>377648</v>
      </c>
      <c r="D12" s="146">
        <v>402484</v>
      </c>
      <c r="E12" s="146">
        <v>406744</v>
      </c>
      <c r="F12" s="146">
        <v>410188</v>
      </c>
      <c r="G12" s="146">
        <v>443730</v>
      </c>
      <c r="H12" s="146">
        <v>457746</v>
      </c>
      <c r="I12" s="146">
        <v>479694</v>
      </c>
      <c r="J12" s="146">
        <v>489191</v>
      </c>
      <c r="K12" s="146">
        <v>505104</v>
      </c>
      <c r="L12" s="146">
        <f t="shared" si="0"/>
        <v>525474</v>
      </c>
      <c r="M12" s="146">
        <v>550461</v>
      </c>
      <c r="N12" s="521"/>
      <c r="O12" s="521"/>
      <c r="P12" s="525"/>
      <c r="Q12" s="526"/>
    </row>
    <row r="13" spans="1:17">
      <c r="A13" s="806"/>
      <c r="B13" s="145" t="s">
        <v>184</v>
      </c>
      <c r="C13" s="146">
        <v>23264</v>
      </c>
      <c r="D13" s="146">
        <v>21139</v>
      </c>
      <c r="E13" s="146">
        <v>20821</v>
      </c>
      <c r="F13" s="146">
        <v>21685</v>
      </c>
      <c r="G13" s="146">
        <v>17576</v>
      </c>
      <c r="H13" s="146">
        <v>16778</v>
      </c>
      <c r="I13" s="146">
        <v>17530</v>
      </c>
      <c r="J13" s="146">
        <v>15477</v>
      </c>
      <c r="K13" s="146">
        <v>13468</v>
      </c>
      <c r="L13" s="146">
        <f t="shared" si="0"/>
        <v>12358</v>
      </c>
      <c r="M13" s="146">
        <v>12310</v>
      </c>
      <c r="N13" s="521"/>
      <c r="O13" s="521"/>
      <c r="P13" s="525"/>
      <c r="Q13" s="526"/>
    </row>
    <row r="14" spans="1:17">
      <c r="A14" s="806"/>
      <c r="B14" s="145" t="s">
        <v>185</v>
      </c>
      <c r="C14" s="146">
        <v>305986</v>
      </c>
      <c r="D14" s="146">
        <v>334234</v>
      </c>
      <c r="E14" s="146">
        <v>347978</v>
      </c>
      <c r="F14" s="146">
        <v>355604</v>
      </c>
      <c r="G14" s="146">
        <v>404352</v>
      </c>
      <c r="H14" s="146">
        <v>447282</v>
      </c>
      <c r="I14" s="146">
        <v>446907</v>
      </c>
      <c r="J14" s="146">
        <v>467956</v>
      </c>
      <c r="K14" s="146">
        <v>492956</v>
      </c>
      <c r="L14" s="146">
        <f t="shared" si="0"/>
        <v>502687</v>
      </c>
      <c r="M14" s="146">
        <v>504767</v>
      </c>
      <c r="N14" s="521"/>
      <c r="O14" s="521"/>
      <c r="P14" s="525"/>
      <c r="Q14" s="526"/>
    </row>
    <row r="15" spans="1:17">
      <c r="A15" s="806"/>
      <c r="B15" s="145" t="s">
        <v>186</v>
      </c>
      <c r="C15" s="146">
        <v>2072</v>
      </c>
      <c r="D15" s="146">
        <v>951</v>
      </c>
      <c r="E15" s="146">
        <v>3100</v>
      </c>
      <c r="F15" s="146">
        <v>3155</v>
      </c>
      <c r="G15" s="146">
        <v>10707</v>
      </c>
      <c r="H15" s="146">
        <v>6621</v>
      </c>
      <c r="I15" s="146">
        <v>9641</v>
      </c>
      <c r="J15" s="146">
        <v>14030</v>
      </c>
      <c r="K15" s="146">
        <v>16192</v>
      </c>
      <c r="L15" s="146">
        <f t="shared" si="0"/>
        <v>17674</v>
      </c>
      <c r="M15" s="146">
        <v>18993</v>
      </c>
      <c r="N15" s="521"/>
      <c r="O15" s="521"/>
      <c r="P15" s="525"/>
      <c r="Q15" s="526"/>
    </row>
    <row r="16" spans="1:17" ht="21.75" customHeight="1">
      <c r="A16" s="806"/>
      <c r="B16" s="142" t="s">
        <v>117</v>
      </c>
      <c r="C16" s="143">
        <v>853352</v>
      </c>
      <c r="D16" s="143">
        <v>893720</v>
      </c>
      <c r="E16" s="143">
        <v>897830</v>
      </c>
      <c r="F16" s="143">
        <v>908863</v>
      </c>
      <c r="G16" s="143">
        <v>950388</v>
      </c>
      <c r="H16" s="143">
        <v>984530</v>
      </c>
      <c r="I16" s="143">
        <v>1017103</v>
      </c>
      <c r="J16" s="143">
        <v>1018777</v>
      </c>
      <c r="K16" s="143">
        <v>1035031</v>
      </c>
      <c r="L16" s="143">
        <v>1055082</v>
      </c>
      <c r="M16" s="143">
        <v>1063249</v>
      </c>
      <c r="N16" s="521"/>
      <c r="O16" s="522"/>
      <c r="P16" s="525"/>
      <c r="Q16" s="526"/>
    </row>
    <row r="17" spans="1:17">
      <c r="A17" s="806"/>
      <c r="B17" s="145" t="s">
        <v>179</v>
      </c>
      <c r="C17" s="146">
        <v>37431</v>
      </c>
      <c r="D17" s="146">
        <v>34345</v>
      </c>
      <c r="E17" s="146">
        <v>32448</v>
      </c>
      <c r="F17" s="146">
        <v>31289</v>
      </c>
      <c r="G17" s="146">
        <v>32449</v>
      </c>
      <c r="H17" s="146">
        <v>33835</v>
      </c>
      <c r="I17" s="146">
        <v>36574</v>
      </c>
      <c r="J17" s="146">
        <v>33607</v>
      </c>
      <c r="K17" s="146">
        <v>31618</v>
      </c>
      <c r="L17" s="146">
        <v>33254</v>
      </c>
      <c r="M17" s="146">
        <v>31024</v>
      </c>
      <c r="N17" s="521"/>
      <c r="O17" s="521"/>
      <c r="P17" s="525"/>
      <c r="Q17" s="526"/>
    </row>
    <row r="18" spans="1:17">
      <c r="A18" s="806"/>
      <c r="B18" s="145" t="s">
        <v>180</v>
      </c>
      <c r="C18" s="146">
        <v>48374</v>
      </c>
      <c r="D18" s="146">
        <v>49675</v>
      </c>
      <c r="E18" s="146">
        <v>49850</v>
      </c>
      <c r="F18" s="146">
        <v>46905</v>
      </c>
      <c r="G18" s="146">
        <v>54112</v>
      </c>
      <c r="H18" s="146">
        <v>50910</v>
      </c>
      <c r="I18" s="146">
        <v>49147</v>
      </c>
      <c r="J18" s="146">
        <v>49925</v>
      </c>
      <c r="K18" s="146">
        <v>46455</v>
      </c>
      <c r="L18" s="146">
        <v>48835</v>
      </c>
      <c r="M18" s="146">
        <v>47024</v>
      </c>
      <c r="N18" s="521"/>
      <c r="O18" s="521"/>
      <c r="P18" s="525"/>
      <c r="Q18" s="526"/>
    </row>
    <row r="19" spans="1:17">
      <c r="A19" s="806"/>
      <c r="B19" s="145" t="s">
        <v>181</v>
      </c>
      <c r="C19" s="146">
        <v>222290</v>
      </c>
      <c r="D19" s="146">
        <v>220347</v>
      </c>
      <c r="E19" s="146">
        <v>222050</v>
      </c>
      <c r="F19" s="146">
        <v>222281</v>
      </c>
      <c r="G19" s="146">
        <v>223265</v>
      </c>
      <c r="H19" s="146">
        <v>226717</v>
      </c>
      <c r="I19" s="146">
        <v>225835</v>
      </c>
      <c r="J19" s="146">
        <v>218969</v>
      </c>
      <c r="K19" s="146">
        <v>216942</v>
      </c>
      <c r="L19" s="146">
        <v>214719</v>
      </c>
      <c r="M19" s="146">
        <v>214216</v>
      </c>
      <c r="N19" s="521"/>
      <c r="O19" s="521"/>
      <c r="P19" s="525"/>
      <c r="Q19" s="526"/>
    </row>
    <row r="20" spans="1:17">
      <c r="A20" s="806"/>
      <c r="B20" s="145" t="s">
        <v>182</v>
      </c>
      <c r="C20" s="146">
        <v>148977</v>
      </c>
      <c r="D20" s="146">
        <v>165424</v>
      </c>
      <c r="E20" s="146">
        <v>156478</v>
      </c>
      <c r="F20" s="146">
        <v>165058</v>
      </c>
      <c r="G20" s="146">
        <v>164565</v>
      </c>
      <c r="H20" s="146">
        <v>168326</v>
      </c>
      <c r="I20" s="146">
        <v>185128</v>
      </c>
      <c r="J20" s="146">
        <v>179233</v>
      </c>
      <c r="K20" s="146">
        <v>186544</v>
      </c>
      <c r="L20" s="146">
        <v>179180</v>
      </c>
      <c r="M20" s="146">
        <v>178371</v>
      </c>
      <c r="N20" s="521"/>
      <c r="O20" s="521"/>
      <c r="P20" s="525"/>
      <c r="Q20" s="526"/>
    </row>
    <row r="21" spans="1:17">
      <c r="A21" s="806"/>
      <c r="B21" s="145" t="s">
        <v>183</v>
      </c>
      <c r="C21" s="146">
        <v>237795</v>
      </c>
      <c r="D21" s="146">
        <v>256918</v>
      </c>
      <c r="E21" s="146">
        <v>257774</v>
      </c>
      <c r="F21" s="146">
        <v>259050</v>
      </c>
      <c r="G21" s="146">
        <v>277449</v>
      </c>
      <c r="H21" s="146">
        <v>286621</v>
      </c>
      <c r="I21" s="146">
        <v>296320</v>
      </c>
      <c r="J21" s="146">
        <v>306683</v>
      </c>
      <c r="K21" s="146">
        <v>313563</v>
      </c>
      <c r="L21" s="146">
        <v>329297</v>
      </c>
      <c r="M21" s="146">
        <v>347034</v>
      </c>
      <c r="N21" s="521"/>
      <c r="O21" s="521"/>
      <c r="P21" s="525"/>
      <c r="Q21" s="526"/>
    </row>
    <row r="22" spans="1:17">
      <c r="A22" s="806"/>
      <c r="B22" s="145" t="s">
        <v>184</v>
      </c>
      <c r="C22" s="146">
        <v>15649</v>
      </c>
      <c r="D22" s="146">
        <v>12435</v>
      </c>
      <c r="E22" s="146">
        <v>13634</v>
      </c>
      <c r="F22" s="146">
        <v>14594</v>
      </c>
      <c r="G22" s="146">
        <v>13156</v>
      </c>
      <c r="H22" s="146">
        <v>10813</v>
      </c>
      <c r="I22" s="146">
        <v>13308</v>
      </c>
      <c r="J22" s="146">
        <v>10512</v>
      </c>
      <c r="K22" s="146">
        <v>10213</v>
      </c>
      <c r="L22" s="146">
        <v>8169</v>
      </c>
      <c r="M22" s="146">
        <v>7968</v>
      </c>
      <c r="N22" s="521"/>
      <c r="O22" s="521"/>
      <c r="P22" s="525"/>
      <c r="Q22" s="526"/>
    </row>
    <row r="23" spans="1:17">
      <c r="A23" s="806"/>
      <c r="B23" s="145" t="s">
        <v>185</v>
      </c>
      <c r="C23" s="146">
        <v>141895</v>
      </c>
      <c r="D23" s="146">
        <v>153821</v>
      </c>
      <c r="E23" s="146">
        <v>164173</v>
      </c>
      <c r="F23" s="146">
        <v>167973</v>
      </c>
      <c r="G23" s="146">
        <v>180738</v>
      </c>
      <c r="H23" s="146">
        <v>204133</v>
      </c>
      <c r="I23" s="146">
        <v>205874</v>
      </c>
      <c r="J23" s="146">
        <v>213698</v>
      </c>
      <c r="K23" s="146">
        <v>223256</v>
      </c>
      <c r="L23" s="146">
        <v>234502</v>
      </c>
      <c r="M23" s="146">
        <v>229302</v>
      </c>
      <c r="N23" s="521"/>
      <c r="O23" s="521"/>
      <c r="P23" s="525"/>
      <c r="Q23" s="526"/>
    </row>
    <row r="24" spans="1:17">
      <c r="A24" s="806"/>
      <c r="B24" s="145" t="s">
        <v>186</v>
      </c>
      <c r="C24" s="146">
        <v>941</v>
      </c>
      <c r="D24" s="146">
        <v>755</v>
      </c>
      <c r="E24" s="146">
        <v>1423</v>
      </c>
      <c r="F24" s="146">
        <v>1713</v>
      </c>
      <c r="G24" s="146">
        <v>4654</v>
      </c>
      <c r="H24" s="146">
        <v>3175</v>
      </c>
      <c r="I24" s="146">
        <v>4917</v>
      </c>
      <c r="J24" s="146">
        <v>6150</v>
      </c>
      <c r="K24" s="146">
        <v>6440</v>
      </c>
      <c r="L24" s="146">
        <v>7126</v>
      </c>
      <c r="M24" s="146">
        <v>8310</v>
      </c>
      <c r="N24" s="521"/>
      <c r="O24" s="521"/>
      <c r="P24" s="525"/>
      <c r="Q24" s="526"/>
    </row>
    <row r="25" spans="1:17" ht="23.25" customHeight="1">
      <c r="A25" s="806"/>
      <c r="B25" s="142" t="s">
        <v>118</v>
      </c>
      <c r="C25" s="143">
        <v>503621</v>
      </c>
      <c r="D25" s="143">
        <v>528201</v>
      </c>
      <c r="E25" s="143">
        <v>542971</v>
      </c>
      <c r="F25" s="143">
        <v>546729</v>
      </c>
      <c r="G25" s="143">
        <v>587694</v>
      </c>
      <c r="H25" s="143">
        <v>632641</v>
      </c>
      <c r="I25" s="143">
        <v>655249</v>
      </c>
      <c r="J25" s="143">
        <v>676584</v>
      </c>
      <c r="K25" s="143">
        <v>698820</v>
      </c>
      <c r="L25" s="143">
        <v>715629</v>
      </c>
      <c r="M25" s="143">
        <v>722600</v>
      </c>
      <c r="N25" s="521"/>
      <c r="O25" s="522"/>
      <c r="P25" s="525"/>
      <c r="Q25" s="526"/>
    </row>
    <row r="26" spans="1:17">
      <c r="A26" s="806"/>
      <c r="B26" s="145" t="s">
        <v>179</v>
      </c>
      <c r="C26" s="146">
        <v>24524</v>
      </c>
      <c r="D26" s="146">
        <v>17261</v>
      </c>
      <c r="E26" s="146">
        <v>24699</v>
      </c>
      <c r="F26" s="146">
        <v>22521</v>
      </c>
      <c r="G26" s="146">
        <v>19297</v>
      </c>
      <c r="H26" s="146">
        <v>24846</v>
      </c>
      <c r="I26" s="146">
        <v>29762</v>
      </c>
      <c r="J26" s="146">
        <v>27488</v>
      </c>
      <c r="K26" s="146">
        <v>26437</v>
      </c>
      <c r="L26" s="146">
        <v>30373</v>
      </c>
      <c r="M26" s="146">
        <v>30387</v>
      </c>
      <c r="N26" s="521"/>
      <c r="O26" s="521"/>
      <c r="P26" s="525"/>
      <c r="Q26" s="526"/>
    </row>
    <row r="27" spans="1:17">
      <c r="A27" s="806"/>
      <c r="B27" s="145" t="s">
        <v>180</v>
      </c>
      <c r="C27" s="146">
        <v>17808</v>
      </c>
      <c r="D27" s="146">
        <v>20668</v>
      </c>
      <c r="E27" s="146">
        <v>17670</v>
      </c>
      <c r="F27" s="146">
        <v>17444</v>
      </c>
      <c r="G27" s="146">
        <v>19984</v>
      </c>
      <c r="H27" s="146">
        <v>18183</v>
      </c>
      <c r="I27" s="146">
        <v>20546</v>
      </c>
      <c r="J27" s="146">
        <v>21261</v>
      </c>
      <c r="K27" s="146">
        <v>21141</v>
      </c>
      <c r="L27" s="146">
        <v>21194</v>
      </c>
      <c r="M27" s="146">
        <v>21118</v>
      </c>
      <c r="N27" s="521"/>
      <c r="O27" s="521"/>
      <c r="P27" s="525"/>
      <c r="Q27" s="526"/>
    </row>
    <row r="28" spans="1:17">
      <c r="A28" s="806"/>
      <c r="B28" s="145" t="s">
        <v>181</v>
      </c>
      <c r="C28" s="146">
        <v>82916</v>
      </c>
      <c r="D28" s="146">
        <v>83991</v>
      </c>
      <c r="E28" s="146">
        <v>91043</v>
      </c>
      <c r="F28" s="146">
        <v>91869</v>
      </c>
      <c r="G28" s="146">
        <v>81721</v>
      </c>
      <c r="H28" s="146">
        <v>90228</v>
      </c>
      <c r="I28" s="146">
        <v>94561</v>
      </c>
      <c r="J28" s="146">
        <v>93987</v>
      </c>
      <c r="K28" s="146">
        <v>94467</v>
      </c>
      <c r="L28" s="146">
        <v>101411</v>
      </c>
      <c r="M28" s="146">
        <v>99363</v>
      </c>
      <c r="N28" s="521"/>
      <c r="O28" s="521"/>
      <c r="P28" s="525"/>
      <c r="Q28" s="526"/>
    </row>
    <row r="29" spans="1:17">
      <c r="A29" s="806"/>
      <c r="B29" s="145" t="s">
        <v>182</v>
      </c>
      <c r="C29" s="146">
        <v>65683</v>
      </c>
      <c r="D29" s="146">
        <v>71402</v>
      </c>
      <c r="E29" s="146">
        <v>67920</v>
      </c>
      <c r="F29" s="146">
        <v>67593</v>
      </c>
      <c r="G29" s="146">
        <v>66324</v>
      </c>
      <c r="H29" s="146">
        <v>75699</v>
      </c>
      <c r="I29" s="146">
        <v>77027</v>
      </c>
      <c r="J29" s="146">
        <v>84237</v>
      </c>
      <c r="K29" s="146">
        <v>82527</v>
      </c>
      <c r="L29" s="146">
        <v>83552</v>
      </c>
      <c r="M29" s="146">
        <v>77815</v>
      </c>
      <c r="N29" s="521"/>
      <c r="O29" s="521"/>
      <c r="P29" s="525"/>
      <c r="Q29" s="526"/>
    </row>
    <row r="30" spans="1:17">
      <c r="A30" s="806"/>
      <c r="B30" s="145" t="s">
        <v>183</v>
      </c>
      <c r="C30" s="146">
        <v>139853</v>
      </c>
      <c r="D30" s="146">
        <v>145566</v>
      </c>
      <c r="E30" s="146">
        <v>148970</v>
      </c>
      <c r="F30" s="146">
        <v>151138</v>
      </c>
      <c r="G30" s="146">
        <v>166281</v>
      </c>
      <c r="H30" s="146">
        <v>171125</v>
      </c>
      <c r="I30" s="146">
        <v>183374</v>
      </c>
      <c r="J30" s="146">
        <v>182508</v>
      </c>
      <c r="K30" s="146">
        <v>191541</v>
      </c>
      <c r="L30" s="146">
        <v>196177</v>
      </c>
      <c r="M30" s="146">
        <v>203427</v>
      </c>
      <c r="N30" s="521"/>
      <c r="O30" s="521"/>
      <c r="P30" s="525"/>
      <c r="Q30" s="526"/>
    </row>
    <row r="31" spans="1:17">
      <c r="A31" s="806"/>
      <c r="B31" s="145" t="s">
        <v>184</v>
      </c>
      <c r="C31" s="146">
        <v>7615</v>
      </c>
      <c r="D31" s="146">
        <v>8704</v>
      </c>
      <c r="E31" s="146">
        <v>7187</v>
      </c>
      <c r="F31" s="146">
        <v>7091</v>
      </c>
      <c r="G31" s="146">
        <v>4420</v>
      </c>
      <c r="H31" s="146">
        <v>5965</v>
      </c>
      <c r="I31" s="146">
        <v>4222</v>
      </c>
      <c r="J31" s="146">
        <v>4965</v>
      </c>
      <c r="K31" s="146">
        <v>3255</v>
      </c>
      <c r="L31" s="146">
        <v>4189</v>
      </c>
      <c r="M31" s="146">
        <v>4342</v>
      </c>
      <c r="N31" s="521"/>
      <c r="O31" s="521"/>
      <c r="P31" s="525"/>
      <c r="Q31" s="526"/>
    </row>
    <row r="32" spans="1:17">
      <c r="A32" s="806"/>
      <c r="B32" s="145" t="s">
        <v>185</v>
      </c>
      <c r="C32" s="146">
        <v>164091</v>
      </c>
      <c r="D32" s="146">
        <v>180413</v>
      </c>
      <c r="E32" s="146">
        <v>183805</v>
      </c>
      <c r="F32" s="146">
        <v>187631</v>
      </c>
      <c r="G32" s="146">
        <v>223614</v>
      </c>
      <c r="H32" s="146">
        <v>243149</v>
      </c>
      <c r="I32" s="146">
        <v>241033</v>
      </c>
      <c r="J32" s="146">
        <v>254258</v>
      </c>
      <c r="K32" s="146">
        <v>269700</v>
      </c>
      <c r="L32" s="146">
        <v>268185</v>
      </c>
      <c r="M32" s="146">
        <v>275465</v>
      </c>
      <c r="N32" s="521"/>
      <c r="O32" s="521"/>
      <c r="P32" s="525"/>
      <c r="Q32" s="526"/>
    </row>
    <row r="33" spans="1:17">
      <c r="A33" s="807"/>
      <c r="B33" s="147" t="s">
        <v>186</v>
      </c>
      <c r="C33" s="148">
        <v>1131</v>
      </c>
      <c r="D33" s="148">
        <v>196</v>
      </c>
      <c r="E33" s="148">
        <v>1677</v>
      </c>
      <c r="F33" s="148">
        <v>1442</v>
      </c>
      <c r="G33" s="148">
        <v>6053</v>
      </c>
      <c r="H33" s="148">
        <v>3446</v>
      </c>
      <c r="I33" s="148">
        <v>4724</v>
      </c>
      <c r="J33" s="148">
        <v>7880</v>
      </c>
      <c r="K33" s="148">
        <v>9752</v>
      </c>
      <c r="L33" s="148">
        <v>10548</v>
      </c>
      <c r="M33" s="148">
        <v>10683</v>
      </c>
      <c r="N33" s="521"/>
      <c r="O33" s="521"/>
      <c r="P33" s="525"/>
      <c r="Q33" s="526"/>
    </row>
  </sheetData>
  <mergeCells count="2">
    <mergeCell ref="A6:A33"/>
    <mergeCell ref="A5:M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5:Q61"/>
  <sheetViews>
    <sheetView showGridLines="0" workbookViewId="0">
      <selection activeCell="M4" sqref="M4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7" ht="28.5" customHeight="1">
      <c r="A5" s="808" t="s">
        <v>305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</row>
    <row r="6" spans="1:17" ht="29.25" customHeight="1">
      <c r="A6" s="805" t="s">
        <v>187</v>
      </c>
      <c r="B6" s="140" t="s">
        <v>178</v>
      </c>
      <c r="C6" s="141">
        <v>2007</v>
      </c>
      <c r="D6" s="141">
        <v>2008</v>
      </c>
      <c r="E6" s="141">
        <v>2009</v>
      </c>
      <c r="F6" s="141">
        <v>2010</v>
      </c>
      <c r="G6" s="141">
        <v>2011</v>
      </c>
      <c r="H6" s="141">
        <v>2012</v>
      </c>
      <c r="I6" s="141">
        <v>2013</v>
      </c>
      <c r="J6" s="141">
        <v>2014</v>
      </c>
      <c r="K6" s="141">
        <v>2015</v>
      </c>
      <c r="L6" s="141">
        <v>2016</v>
      </c>
      <c r="M6" s="141">
        <v>2017</v>
      </c>
    </row>
    <row r="7" spans="1:17" ht="20.25" customHeight="1">
      <c r="A7" s="806"/>
      <c r="B7" s="142" t="s">
        <v>109</v>
      </c>
      <c r="C7" s="143">
        <v>92345</v>
      </c>
      <c r="D7" s="143">
        <v>84009</v>
      </c>
      <c r="E7" s="143">
        <v>101103</v>
      </c>
      <c r="F7" s="143">
        <v>101455</v>
      </c>
      <c r="G7" s="143">
        <v>72162</v>
      </c>
      <c r="H7" s="143">
        <v>68268</v>
      </c>
      <c r="I7" s="143">
        <v>71469</v>
      </c>
      <c r="J7" s="143">
        <v>85905</v>
      </c>
      <c r="K7" s="143">
        <v>92260</v>
      </c>
      <c r="L7" s="143">
        <f>+'C5B'!L7-'C5C'!L7</f>
        <v>102944</v>
      </c>
      <c r="M7" s="143">
        <v>116628</v>
      </c>
      <c r="N7" s="522"/>
      <c r="O7" s="522"/>
      <c r="P7" s="525"/>
      <c r="Q7" s="526"/>
    </row>
    <row r="8" spans="1:17">
      <c r="A8" s="806"/>
      <c r="B8" s="145" t="s">
        <v>179</v>
      </c>
      <c r="C8" s="146">
        <v>463</v>
      </c>
      <c r="D8" s="146">
        <v>431</v>
      </c>
      <c r="E8" s="146">
        <v>309</v>
      </c>
      <c r="F8" s="146">
        <v>369</v>
      </c>
      <c r="G8" s="146">
        <v>420</v>
      </c>
      <c r="H8" s="146">
        <v>517</v>
      </c>
      <c r="I8" s="146">
        <v>428</v>
      </c>
      <c r="J8" s="146">
        <v>453</v>
      </c>
      <c r="K8" s="146">
        <v>513</v>
      </c>
      <c r="L8" s="146">
        <f>+'C5B'!L8-'C5C'!L8</f>
        <v>348</v>
      </c>
      <c r="M8" s="146">
        <v>620</v>
      </c>
      <c r="N8" s="521"/>
      <c r="O8" s="521"/>
      <c r="P8" s="525"/>
      <c r="Q8" s="526"/>
    </row>
    <row r="9" spans="1:17">
      <c r="A9" s="806"/>
      <c r="B9" s="145" t="s">
        <v>180</v>
      </c>
      <c r="C9" s="146">
        <v>1285</v>
      </c>
      <c r="D9" s="146">
        <v>1194</v>
      </c>
      <c r="E9" s="146">
        <v>1009</v>
      </c>
      <c r="F9" s="146">
        <v>1170</v>
      </c>
      <c r="G9" s="146">
        <v>1222</v>
      </c>
      <c r="H9" s="146">
        <v>1141</v>
      </c>
      <c r="I9" s="146">
        <v>1397</v>
      </c>
      <c r="J9" s="146">
        <v>1672</v>
      </c>
      <c r="K9" s="146">
        <v>1117</v>
      </c>
      <c r="L9" s="146">
        <f>+'C5B'!L9-'C5C'!L9</f>
        <v>1328</v>
      </c>
      <c r="M9" s="146">
        <v>1160</v>
      </c>
      <c r="N9" s="521"/>
      <c r="O9" s="521"/>
      <c r="P9" s="525"/>
      <c r="Q9" s="526"/>
    </row>
    <row r="10" spans="1:17">
      <c r="A10" s="806"/>
      <c r="B10" s="145" t="s">
        <v>181</v>
      </c>
      <c r="C10" s="146">
        <v>11097</v>
      </c>
      <c r="D10" s="146">
        <v>9982</v>
      </c>
      <c r="E10" s="146">
        <v>12265</v>
      </c>
      <c r="F10" s="146">
        <v>11962</v>
      </c>
      <c r="G10" s="146">
        <v>8735</v>
      </c>
      <c r="H10" s="146">
        <v>6621</v>
      </c>
      <c r="I10" s="146">
        <v>6607</v>
      </c>
      <c r="J10" s="146">
        <v>7853</v>
      </c>
      <c r="K10" s="146">
        <v>8850</v>
      </c>
      <c r="L10" s="146">
        <f>+'C5B'!L10-'C5C'!L10</f>
        <v>9615</v>
      </c>
      <c r="M10" s="146">
        <v>11166</v>
      </c>
      <c r="N10" s="521"/>
      <c r="O10" s="521"/>
      <c r="P10" s="525"/>
      <c r="Q10" s="526"/>
    </row>
    <row r="11" spans="1:17">
      <c r="A11" s="806"/>
      <c r="B11" s="145" t="s">
        <v>182</v>
      </c>
      <c r="C11" s="146">
        <v>19258</v>
      </c>
      <c r="D11" s="146">
        <v>17991</v>
      </c>
      <c r="E11" s="146">
        <v>21225</v>
      </c>
      <c r="F11" s="146">
        <v>19608</v>
      </c>
      <c r="G11" s="146">
        <v>13210</v>
      </c>
      <c r="H11" s="146">
        <v>14346</v>
      </c>
      <c r="I11" s="146">
        <v>13489</v>
      </c>
      <c r="J11" s="146">
        <v>18232</v>
      </c>
      <c r="K11" s="146">
        <v>17680</v>
      </c>
      <c r="L11" s="146">
        <f>+'C5B'!L11-'C5C'!L11</f>
        <v>19881</v>
      </c>
      <c r="M11" s="146">
        <v>21934</v>
      </c>
      <c r="N11" s="521"/>
      <c r="O11" s="521"/>
      <c r="P11" s="525"/>
      <c r="Q11" s="526"/>
    </row>
    <row r="12" spans="1:17">
      <c r="A12" s="806"/>
      <c r="B12" s="145" t="s">
        <v>183</v>
      </c>
      <c r="C12" s="146">
        <v>36405</v>
      </c>
      <c r="D12" s="146">
        <v>33118</v>
      </c>
      <c r="E12" s="146">
        <v>40138</v>
      </c>
      <c r="F12" s="146">
        <v>41968</v>
      </c>
      <c r="G12" s="146">
        <v>32829</v>
      </c>
      <c r="H12" s="146">
        <v>27171</v>
      </c>
      <c r="I12" s="146">
        <v>30711</v>
      </c>
      <c r="J12" s="146">
        <v>35782</v>
      </c>
      <c r="K12" s="146">
        <v>38915</v>
      </c>
      <c r="L12" s="146">
        <f>+'C5B'!L12-'C5C'!L12</f>
        <v>43963</v>
      </c>
      <c r="M12" s="146">
        <v>51821</v>
      </c>
      <c r="N12" s="521"/>
      <c r="O12" s="521"/>
      <c r="P12" s="525"/>
      <c r="Q12" s="526"/>
    </row>
    <row r="13" spans="1:17">
      <c r="A13" s="806"/>
      <c r="B13" s="145" t="s">
        <v>184</v>
      </c>
      <c r="C13" s="146">
        <v>1604</v>
      </c>
      <c r="D13" s="146">
        <v>1248</v>
      </c>
      <c r="E13" s="146">
        <v>1624</v>
      </c>
      <c r="F13" s="146">
        <v>1635</v>
      </c>
      <c r="G13" s="146">
        <v>1153</v>
      </c>
      <c r="H13" s="146">
        <v>704</v>
      </c>
      <c r="I13" s="146">
        <v>534</v>
      </c>
      <c r="J13" s="146">
        <v>302</v>
      </c>
      <c r="K13" s="146">
        <v>442</v>
      </c>
      <c r="L13" s="146">
        <f>+'C5B'!L13-'C5C'!L13</f>
        <v>171</v>
      </c>
      <c r="M13" s="146">
        <v>638</v>
      </c>
      <c r="N13" s="521"/>
      <c r="O13" s="521"/>
      <c r="P13" s="525"/>
      <c r="Q13" s="526"/>
    </row>
    <row r="14" spans="1:17">
      <c r="A14" s="806"/>
      <c r="B14" s="145" t="s">
        <v>185</v>
      </c>
      <c r="C14" s="146">
        <v>22051</v>
      </c>
      <c r="D14" s="146">
        <v>19839</v>
      </c>
      <c r="E14" s="146">
        <v>24345</v>
      </c>
      <c r="F14" s="146">
        <v>24361</v>
      </c>
      <c r="G14" s="146">
        <v>14193</v>
      </c>
      <c r="H14" s="146">
        <v>17398</v>
      </c>
      <c r="I14" s="146">
        <v>17870</v>
      </c>
      <c r="J14" s="146">
        <v>19896</v>
      </c>
      <c r="K14" s="146">
        <v>23612</v>
      </c>
      <c r="L14" s="146">
        <f>+'C5B'!L14-'C5C'!L14</f>
        <v>27037</v>
      </c>
      <c r="M14" s="146">
        <v>28489</v>
      </c>
      <c r="N14" s="521"/>
      <c r="O14" s="521"/>
      <c r="P14" s="525"/>
      <c r="Q14" s="526"/>
    </row>
    <row r="15" spans="1:17">
      <c r="A15" s="806"/>
      <c r="B15" s="145" t="s">
        <v>186</v>
      </c>
      <c r="C15" s="146">
        <v>182</v>
      </c>
      <c r="D15" s="146">
        <v>206</v>
      </c>
      <c r="E15" s="146">
        <v>188</v>
      </c>
      <c r="F15" s="146">
        <v>382</v>
      </c>
      <c r="G15" s="146">
        <v>400</v>
      </c>
      <c r="H15" s="146">
        <v>370</v>
      </c>
      <c r="I15" s="146">
        <v>433</v>
      </c>
      <c r="J15" s="146">
        <v>1715</v>
      </c>
      <c r="K15" s="146">
        <v>1131</v>
      </c>
      <c r="L15" s="146">
        <f>+'C5B'!L15-'C5C'!L15</f>
        <v>601</v>
      </c>
      <c r="M15" s="146">
        <v>800</v>
      </c>
      <c r="N15" s="521"/>
      <c r="O15" s="521"/>
      <c r="P15" s="525"/>
      <c r="Q15" s="526"/>
    </row>
    <row r="16" spans="1:17" ht="21.75" customHeight="1">
      <c r="A16" s="806"/>
      <c r="B16" s="142" t="s">
        <v>117</v>
      </c>
      <c r="C16" s="143">
        <v>44714</v>
      </c>
      <c r="D16" s="143">
        <v>40880</v>
      </c>
      <c r="E16" s="143">
        <v>48376</v>
      </c>
      <c r="F16" s="143">
        <v>50723</v>
      </c>
      <c r="G16" s="143">
        <v>41739</v>
      </c>
      <c r="H16" s="143">
        <v>35423</v>
      </c>
      <c r="I16" s="143">
        <v>34905</v>
      </c>
      <c r="J16" s="143">
        <v>42360</v>
      </c>
      <c r="K16" s="143">
        <v>45745</v>
      </c>
      <c r="L16" s="143">
        <f>+'C5B'!L16-'C5C'!L16</f>
        <v>51900</v>
      </c>
      <c r="M16" s="143">
        <v>55930</v>
      </c>
      <c r="N16" s="521"/>
      <c r="O16" s="522"/>
      <c r="P16" s="525"/>
      <c r="Q16" s="526"/>
    </row>
    <row r="17" spans="1:17">
      <c r="A17" s="806"/>
      <c r="B17" s="145" t="s">
        <v>179</v>
      </c>
      <c r="C17" s="146">
        <v>280</v>
      </c>
      <c r="D17" s="146">
        <v>125</v>
      </c>
      <c r="E17" s="146">
        <v>299</v>
      </c>
      <c r="F17" s="146">
        <v>369</v>
      </c>
      <c r="G17" s="146">
        <v>420</v>
      </c>
      <c r="H17" s="146">
        <v>264</v>
      </c>
      <c r="I17" s="146">
        <v>349</v>
      </c>
      <c r="J17" s="146">
        <v>256</v>
      </c>
      <c r="K17" s="146">
        <v>174</v>
      </c>
      <c r="L17" s="146">
        <f>+'C5B'!L17-'C5C'!L17</f>
        <v>308</v>
      </c>
      <c r="M17" s="146">
        <v>620</v>
      </c>
      <c r="N17" s="521"/>
      <c r="O17" s="521"/>
      <c r="P17" s="525"/>
      <c r="Q17" s="526"/>
    </row>
    <row r="18" spans="1:17">
      <c r="A18" s="806"/>
      <c r="B18" s="145" t="s">
        <v>180</v>
      </c>
      <c r="C18" s="146">
        <v>895</v>
      </c>
      <c r="D18" s="146">
        <v>717</v>
      </c>
      <c r="E18" s="146">
        <v>779</v>
      </c>
      <c r="F18" s="146">
        <v>1048</v>
      </c>
      <c r="G18" s="146">
        <v>1096</v>
      </c>
      <c r="H18" s="146">
        <v>1120</v>
      </c>
      <c r="I18" s="146">
        <v>905</v>
      </c>
      <c r="J18" s="146">
        <v>1343</v>
      </c>
      <c r="K18" s="146">
        <v>472</v>
      </c>
      <c r="L18" s="146">
        <f>+'C5B'!L18-'C5C'!L18</f>
        <v>1078</v>
      </c>
      <c r="M18" s="146">
        <v>951</v>
      </c>
      <c r="N18" s="521"/>
      <c r="O18" s="521"/>
      <c r="P18" s="525"/>
      <c r="Q18" s="526"/>
    </row>
    <row r="19" spans="1:17">
      <c r="A19" s="806"/>
      <c r="B19" s="145" t="s">
        <v>181</v>
      </c>
      <c r="C19" s="146">
        <v>7464</v>
      </c>
      <c r="D19" s="146">
        <v>6419</v>
      </c>
      <c r="E19" s="146">
        <v>7149</v>
      </c>
      <c r="F19" s="146">
        <v>7872</v>
      </c>
      <c r="G19" s="146">
        <v>6809</v>
      </c>
      <c r="H19" s="146">
        <v>4583</v>
      </c>
      <c r="I19" s="146">
        <v>4375</v>
      </c>
      <c r="J19" s="146">
        <v>4270</v>
      </c>
      <c r="K19" s="146">
        <v>6178</v>
      </c>
      <c r="L19" s="146">
        <f>+'C5B'!L19-'C5C'!L19</f>
        <v>7191</v>
      </c>
      <c r="M19" s="146">
        <v>6979</v>
      </c>
      <c r="N19" s="521"/>
      <c r="O19" s="521"/>
      <c r="P19" s="525"/>
      <c r="Q19" s="526"/>
    </row>
    <row r="20" spans="1:17">
      <c r="A20" s="806"/>
      <c r="B20" s="145" t="s">
        <v>182</v>
      </c>
      <c r="C20" s="146">
        <v>11598</v>
      </c>
      <c r="D20" s="146">
        <v>10145</v>
      </c>
      <c r="E20" s="146">
        <v>13064</v>
      </c>
      <c r="F20" s="146">
        <v>12161</v>
      </c>
      <c r="G20" s="146">
        <v>8994</v>
      </c>
      <c r="H20" s="146">
        <v>8786</v>
      </c>
      <c r="I20" s="146">
        <v>8008</v>
      </c>
      <c r="J20" s="146">
        <v>11195</v>
      </c>
      <c r="K20" s="146">
        <v>10477</v>
      </c>
      <c r="L20" s="146">
        <f>+'C5B'!L20-'C5C'!L20</f>
        <v>11676</v>
      </c>
      <c r="M20" s="146">
        <v>12507</v>
      </c>
      <c r="N20" s="521"/>
      <c r="O20" s="521"/>
      <c r="P20" s="525"/>
      <c r="Q20" s="526"/>
    </row>
    <row r="21" spans="1:17">
      <c r="A21" s="806"/>
      <c r="B21" s="145" t="s">
        <v>183</v>
      </c>
      <c r="C21" s="146">
        <v>15533</v>
      </c>
      <c r="D21" s="146">
        <v>15790</v>
      </c>
      <c r="E21" s="146">
        <v>17492</v>
      </c>
      <c r="F21" s="146">
        <v>18966</v>
      </c>
      <c r="G21" s="146">
        <v>18104</v>
      </c>
      <c r="H21" s="146">
        <v>13655</v>
      </c>
      <c r="I21" s="146">
        <v>14672</v>
      </c>
      <c r="J21" s="146">
        <v>17720</v>
      </c>
      <c r="K21" s="146">
        <v>18464</v>
      </c>
      <c r="L21" s="146">
        <f>+'C5B'!L21-'C5C'!L21</f>
        <v>21313</v>
      </c>
      <c r="M21" s="146">
        <v>23883</v>
      </c>
      <c r="N21" s="521"/>
      <c r="O21" s="521"/>
      <c r="P21" s="525"/>
      <c r="Q21" s="526"/>
    </row>
    <row r="22" spans="1:17">
      <c r="A22" s="806"/>
      <c r="B22" s="145" t="s">
        <v>184</v>
      </c>
      <c r="C22" s="146">
        <v>881</v>
      </c>
      <c r="D22" s="146">
        <v>934</v>
      </c>
      <c r="E22" s="146">
        <v>1115</v>
      </c>
      <c r="F22" s="146">
        <v>1063</v>
      </c>
      <c r="G22" s="146">
        <v>1042</v>
      </c>
      <c r="H22" s="146">
        <v>321</v>
      </c>
      <c r="I22" s="146">
        <v>116</v>
      </c>
      <c r="J22" s="146">
        <v>302</v>
      </c>
      <c r="K22" s="146">
        <v>265</v>
      </c>
      <c r="L22" s="146">
        <f>+'C5B'!L22-'C5C'!L22</f>
        <v>94</v>
      </c>
      <c r="M22" s="146">
        <v>567</v>
      </c>
      <c r="N22" s="521"/>
      <c r="O22" s="521"/>
      <c r="P22" s="525"/>
      <c r="Q22" s="526"/>
    </row>
    <row r="23" spans="1:17">
      <c r="A23" s="806"/>
      <c r="B23" s="145" t="s">
        <v>185</v>
      </c>
      <c r="C23" s="146">
        <v>8063</v>
      </c>
      <c r="D23" s="146">
        <v>6750</v>
      </c>
      <c r="E23" s="146">
        <v>8468</v>
      </c>
      <c r="F23" s="146">
        <v>9233</v>
      </c>
      <c r="G23" s="146">
        <v>4947</v>
      </c>
      <c r="H23" s="146">
        <v>6672</v>
      </c>
      <c r="I23" s="146">
        <v>6219</v>
      </c>
      <c r="J23" s="146">
        <v>6447</v>
      </c>
      <c r="K23" s="146">
        <v>9595</v>
      </c>
      <c r="L23" s="146">
        <f>+'C5B'!L23-'C5C'!L23</f>
        <v>10082</v>
      </c>
      <c r="M23" s="146">
        <v>10320</v>
      </c>
      <c r="N23" s="521"/>
      <c r="O23" s="521"/>
      <c r="P23" s="525"/>
      <c r="Q23" s="526"/>
    </row>
    <row r="24" spans="1:17">
      <c r="A24" s="806"/>
      <c r="B24" s="145" t="s">
        <v>186</v>
      </c>
      <c r="C24" s="146">
        <v>0</v>
      </c>
      <c r="D24" s="146">
        <v>0</v>
      </c>
      <c r="E24" s="146">
        <v>10</v>
      </c>
      <c r="F24" s="146">
        <v>11</v>
      </c>
      <c r="G24" s="146">
        <v>327</v>
      </c>
      <c r="H24" s="146">
        <v>22</v>
      </c>
      <c r="I24" s="146">
        <v>261</v>
      </c>
      <c r="J24" s="146">
        <v>827</v>
      </c>
      <c r="K24" s="146">
        <v>120</v>
      </c>
      <c r="L24" s="146">
        <f>+'C5B'!L24-'C5C'!L24</f>
        <v>158</v>
      </c>
      <c r="M24" s="146">
        <v>103</v>
      </c>
      <c r="N24" s="521"/>
      <c r="O24" s="521"/>
      <c r="P24" s="525"/>
      <c r="Q24" s="526"/>
    </row>
    <row r="25" spans="1:17" ht="23.25" customHeight="1">
      <c r="A25" s="806"/>
      <c r="B25" s="142" t="s">
        <v>118</v>
      </c>
      <c r="C25" s="143">
        <v>47631</v>
      </c>
      <c r="D25" s="143">
        <v>43129</v>
      </c>
      <c r="E25" s="143">
        <v>52727</v>
      </c>
      <c r="F25" s="143">
        <v>50732</v>
      </c>
      <c r="G25" s="143">
        <v>30423</v>
      </c>
      <c r="H25" s="143">
        <v>32845</v>
      </c>
      <c r="I25" s="143">
        <v>36564</v>
      </c>
      <c r="J25" s="143">
        <v>43545</v>
      </c>
      <c r="K25" s="143">
        <v>46515</v>
      </c>
      <c r="L25" s="143">
        <f>+'C5B'!L25-'C5C'!L25</f>
        <v>51044</v>
      </c>
      <c r="M25" s="143">
        <v>60698</v>
      </c>
      <c r="N25" s="521"/>
      <c r="O25" s="522"/>
      <c r="P25" s="525"/>
      <c r="Q25" s="526"/>
    </row>
    <row r="26" spans="1:17">
      <c r="A26" s="806"/>
      <c r="B26" s="145" t="s">
        <v>179</v>
      </c>
      <c r="C26" s="146">
        <v>183</v>
      </c>
      <c r="D26" s="146">
        <v>306</v>
      </c>
      <c r="E26" s="146">
        <v>10</v>
      </c>
      <c r="F26" s="146">
        <v>0</v>
      </c>
      <c r="G26" s="146">
        <v>0</v>
      </c>
      <c r="H26" s="146">
        <v>253</v>
      </c>
      <c r="I26" s="146">
        <v>79</v>
      </c>
      <c r="J26" s="146">
        <v>197</v>
      </c>
      <c r="K26" s="146">
        <v>339</v>
      </c>
      <c r="L26" s="146">
        <f>+'C5B'!L26-'C5C'!L26</f>
        <v>40</v>
      </c>
      <c r="M26" s="146">
        <v>0</v>
      </c>
      <c r="N26" s="521"/>
      <c r="O26" s="521"/>
      <c r="P26" s="525"/>
      <c r="Q26" s="526"/>
    </row>
    <row r="27" spans="1:17">
      <c r="A27" s="806"/>
      <c r="B27" s="145" t="s">
        <v>180</v>
      </c>
      <c r="C27" s="146">
        <v>390</v>
      </c>
      <c r="D27" s="146">
        <v>477</v>
      </c>
      <c r="E27" s="146">
        <v>230</v>
      </c>
      <c r="F27" s="146">
        <v>122</v>
      </c>
      <c r="G27" s="146">
        <v>126</v>
      </c>
      <c r="H27" s="146">
        <v>21</v>
      </c>
      <c r="I27" s="146">
        <v>492</v>
      </c>
      <c r="J27" s="146">
        <v>329</v>
      </c>
      <c r="K27" s="146">
        <v>645</v>
      </c>
      <c r="L27" s="146">
        <f>+'C5B'!L27-'C5C'!L27</f>
        <v>250</v>
      </c>
      <c r="M27" s="146">
        <v>209</v>
      </c>
      <c r="N27" s="521"/>
      <c r="O27" s="521"/>
      <c r="P27" s="525"/>
      <c r="Q27" s="526"/>
    </row>
    <row r="28" spans="1:17">
      <c r="A28" s="806"/>
      <c r="B28" s="145" t="s">
        <v>181</v>
      </c>
      <c r="C28" s="146">
        <v>3633</v>
      </c>
      <c r="D28" s="146">
        <v>3563</v>
      </c>
      <c r="E28" s="146">
        <v>5116</v>
      </c>
      <c r="F28" s="146">
        <v>4090</v>
      </c>
      <c r="G28" s="146">
        <v>1926</v>
      </c>
      <c r="H28" s="146">
        <v>2038</v>
      </c>
      <c r="I28" s="146">
        <v>2232</v>
      </c>
      <c r="J28" s="146">
        <v>3583</v>
      </c>
      <c r="K28" s="146">
        <v>2672</v>
      </c>
      <c r="L28" s="146">
        <f>+'C5B'!L28-'C5C'!L28</f>
        <v>2424</v>
      </c>
      <c r="M28" s="146">
        <v>4187</v>
      </c>
      <c r="N28" s="521"/>
      <c r="O28" s="521"/>
      <c r="P28" s="525"/>
      <c r="Q28" s="526"/>
    </row>
    <row r="29" spans="1:17">
      <c r="A29" s="806"/>
      <c r="B29" s="145" t="s">
        <v>182</v>
      </c>
      <c r="C29" s="146">
        <v>7660</v>
      </c>
      <c r="D29" s="146">
        <v>7846</v>
      </c>
      <c r="E29" s="146">
        <v>8161</v>
      </c>
      <c r="F29" s="146">
        <v>7447</v>
      </c>
      <c r="G29" s="146">
        <v>4216</v>
      </c>
      <c r="H29" s="146">
        <v>5560</v>
      </c>
      <c r="I29" s="146">
        <v>5481</v>
      </c>
      <c r="J29" s="146">
        <v>7037</v>
      </c>
      <c r="K29" s="146">
        <v>7203</v>
      </c>
      <c r="L29" s="146">
        <f>+'C5B'!L29-'C5C'!L29</f>
        <v>8205</v>
      </c>
      <c r="M29" s="146">
        <v>9427</v>
      </c>
      <c r="N29" s="521"/>
      <c r="O29" s="521"/>
      <c r="P29" s="525"/>
      <c r="Q29" s="526"/>
    </row>
    <row r="30" spans="1:17">
      <c r="A30" s="806"/>
      <c r="B30" s="145" t="s">
        <v>183</v>
      </c>
      <c r="C30" s="146">
        <v>20872</v>
      </c>
      <c r="D30" s="146">
        <v>17328</v>
      </c>
      <c r="E30" s="146">
        <v>22646</v>
      </c>
      <c r="F30" s="146">
        <v>23002</v>
      </c>
      <c r="G30" s="146">
        <v>14725</v>
      </c>
      <c r="H30" s="146">
        <v>13516</v>
      </c>
      <c r="I30" s="146">
        <v>16039</v>
      </c>
      <c r="J30" s="146">
        <v>18062</v>
      </c>
      <c r="K30" s="146">
        <v>20451</v>
      </c>
      <c r="L30" s="146">
        <f>+'C5B'!L30-'C5C'!L30</f>
        <v>22650</v>
      </c>
      <c r="M30" s="146">
        <v>27938</v>
      </c>
      <c r="N30" s="521"/>
      <c r="O30" s="521"/>
      <c r="P30" s="525"/>
      <c r="Q30" s="526"/>
    </row>
    <row r="31" spans="1:17">
      <c r="A31" s="806"/>
      <c r="B31" s="145" t="s">
        <v>184</v>
      </c>
      <c r="C31" s="146">
        <v>723</v>
      </c>
      <c r="D31" s="146">
        <v>314</v>
      </c>
      <c r="E31" s="146">
        <v>509</v>
      </c>
      <c r="F31" s="146">
        <v>572</v>
      </c>
      <c r="G31" s="146">
        <v>111</v>
      </c>
      <c r="H31" s="146">
        <v>383</v>
      </c>
      <c r="I31" s="146">
        <v>418</v>
      </c>
      <c r="J31" s="146">
        <v>0</v>
      </c>
      <c r="K31" s="146">
        <v>177</v>
      </c>
      <c r="L31" s="146">
        <f>+'C5B'!L31-'C5C'!L31</f>
        <v>77</v>
      </c>
      <c r="M31" s="146">
        <v>71</v>
      </c>
      <c r="N31" s="521"/>
      <c r="O31" s="521"/>
      <c r="P31" s="525"/>
      <c r="Q31" s="526"/>
    </row>
    <row r="32" spans="1:17">
      <c r="A32" s="806"/>
      <c r="B32" s="145" t="s">
        <v>185</v>
      </c>
      <c r="C32" s="146">
        <v>13988</v>
      </c>
      <c r="D32" s="146">
        <v>13089</v>
      </c>
      <c r="E32" s="146">
        <v>15877</v>
      </c>
      <c r="F32" s="146">
        <v>15128</v>
      </c>
      <c r="G32" s="146">
        <v>9246</v>
      </c>
      <c r="H32" s="146">
        <v>10726</v>
      </c>
      <c r="I32" s="146">
        <v>11651</v>
      </c>
      <c r="J32" s="146">
        <v>13449</v>
      </c>
      <c r="K32" s="146">
        <v>14017</v>
      </c>
      <c r="L32" s="146">
        <f>+'C5B'!L32-'C5C'!L32</f>
        <v>16955</v>
      </c>
      <c r="M32" s="146">
        <v>18169</v>
      </c>
      <c r="N32" s="521"/>
      <c r="O32" s="521"/>
      <c r="P32" s="525"/>
      <c r="Q32" s="526"/>
    </row>
    <row r="33" spans="1:17">
      <c r="A33" s="807"/>
      <c r="B33" s="147" t="s">
        <v>186</v>
      </c>
      <c r="C33" s="148">
        <v>182</v>
      </c>
      <c r="D33" s="148">
        <v>206</v>
      </c>
      <c r="E33" s="148">
        <v>178</v>
      </c>
      <c r="F33" s="148">
        <v>371</v>
      </c>
      <c r="G33" s="148">
        <v>73</v>
      </c>
      <c r="H33" s="148">
        <v>348</v>
      </c>
      <c r="I33" s="148">
        <v>172</v>
      </c>
      <c r="J33" s="148">
        <v>888</v>
      </c>
      <c r="K33" s="148">
        <v>1011</v>
      </c>
      <c r="L33" s="148">
        <f>+'C5B'!L33-'C5C'!L33</f>
        <v>443</v>
      </c>
      <c r="M33" s="148">
        <v>697</v>
      </c>
      <c r="N33" s="521"/>
      <c r="O33" s="521"/>
      <c r="P33" s="525"/>
      <c r="Q33" s="526"/>
    </row>
    <row r="61" spans="14:17">
      <c r="N61" s="46"/>
      <c r="O61" s="46"/>
      <c r="P61" s="46"/>
      <c r="Q61" s="46"/>
    </row>
  </sheetData>
  <mergeCells count="2">
    <mergeCell ref="A6:A33"/>
    <mergeCell ref="A5:M5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5:Q33"/>
  <sheetViews>
    <sheetView showGridLines="0" workbookViewId="0">
      <selection activeCell="D17" sqref="D17"/>
    </sheetView>
  </sheetViews>
  <sheetFormatPr baseColWidth="10" defaultColWidth="11.42578125" defaultRowHeight="12.75"/>
  <cols>
    <col min="1" max="1" width="6" style="11" customWidth="1"/>
    <col min="2" max="2" width="22.5703125" style="11" customWidth="1"/>
    <col min="3" max="16384" width="11.42578125" style="11"/>
  </cols>
  <sheetData>
    <row r="5" spans="1:17" ht="31.5" customHeight="1">
      <c r="A5" s="809" t="s">
        <v>306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</row>
    <row r="6" spans="1:17" ht="29.25" customHeight="1">
      <c r="A6" s="805" t="s">
        <v>104</v>
      </c>
      <c r="B6" s="140" t="s">
        <v>178</v>
      </c>
      <c r="C6" s="141">
        <v>2007</v>
      </c>
      <c r="D6" s="141">
        <v>2008</v>
      </c>
      <c r="E6" s="141">
        <v>2009</v>
      </c>
      <c r="F6" s="141">
        <v>2010</v>
      </c>
      <c r="G6" s="141">
        <v>2011</v>
      </c>
      <c r="H6" s="141">
        <v>2012</v>
      </c>
      <c r="I6" s="141">
        <v>2013</v>
      </c>
      <c r="J6" s="141">
        <v>2014</v>
      </c>
      <c r="K6" s="141">
        <v>2015</v>
      </c>
      <c r="L6" s="141">
        <v>2016</v>
      </c>
      <c r="M6" s="141">
        <v>2017</v>
      </c>
    </row>
    <row r="7" spans="1:17" ht="20.25" customHeight="1">
      <c r="A7" s="806"/>
      <c r="B7" s="142" t="s">
        <v>109</v>
      </c>
      <c r="C7" s="143">
        <v>860445</v>
      </c>
      <c r="D7" s="143">
        <v>850970</v>
      </c>
      <c r="E7" s="143">
        <v>861747</v>
      </c>
      <c r="F7" s="143">
        <v>893327</v>
      </c>
      <c r="G7" s="143">
        <v>993146</v>
      </c>
      <c r="H7" s="143">
        <v>974383</v>
      </c>
      <c r="I7" s="143">
        <v>976023</v>
      </c>
      <c r="J7" s="143">
        <v>1000810</v>
      </c>
      <c r="K7" s="143">
        <v>1020501</v>
      </c>
      <c r="L7" s="143">
        <f>+'C5A'!L7-'C5B'!L7</f>
        <v>1036318</v>
      </c>
      <c r="M7" s="143">
        <v>1070809</v>
      </c>
      <c r="N7" s="522"/>
      <c r="O7" s="522"/>
      <c r="P7" s="525"/>
      <c r="Q7" s="526"/>
    </row>
    <row r="8" spans="1:17">
      <c r="A8" s="806"/>
      <c r="B8" s="145" t="s">
        <v>179</v>
      </c>
      <c r="C8" s="146">
        <v>69052</v>
      </c>
      <c r="D8" s="146">
        <v>65088</v>
      </c>
      <c r="E8" s="146">
        <v>61222</v>
      </c>
      <c r="F8" s="146">
        <v>64764</v>
      </c>
      <c r="G8" s="146">
        <v>76813</v>
      </c>
      <c r="H8" s="146">
        <v>68139</v>
      </c>
      <c r="I8" s="146">
        <v>66374</v>
      </c>
      <c r="J8" s="146">
        <v>66569</v>
      </c>
      <c r="K8" s="146">
        <v>64537</v>
      </c>
      <c r="L8" s="146">
        <f>+'C5A'!L8-'C5B'!L8</f>
        <v>63110</v>
      </c>
      <c r="M8" s="146">
        <v>60696</v>
      </c>
      <c r="N8" s="521"/>
      <c r="O8" s="521"/>
      <c r="P8" s="525"/>
      <c r="Q8" s="526"/>
    </row>
    <row r="9" spans="1:17">
      <c r="A9" s="806"/>
      <c r="B9" s="145" t="s">
        <v>180</v>
      </c>
      <c r="C9" s="146">
        <v>57795</v>
      </c>
      <c r="D9" s="146">
        <v>58612</v>
      </c>
      <c r="E9" s="146">
        <v>63237</v>
      </c>
      <c r="F9" s="146">
        <v>62787</v>
      </c>
      <c r="G9" s="146">
        <v>68555</v>
      </c>
      <c r="H9" s="146">
        <v>65698</v>
      </c>
      <c r="I9" s="146">
        <v>59632</v>
      </c>
      <c r="J9" s="146">
        <v>65212</v>
      </c>
      <c r="K9" s="146">
        <v>61810</v>
      </c>
      <c r="L9" s="146">
        <f>+'C5A'!L9-'C5B'!L9</f>
        <v>57474</v>
      </c>
      <c r="M9" s="146">
        <v>62375</v>
      </c>
      <c r="N9" s="521"/>
      <c r="O9" s="521"/>
      <c r="P9" s="525"/>
      <c r="Q9" s="526"/>
    </row>
    <row r="10" spans="1:17">
      <c r="A10" s="806"/>
      <c r="B10" s="145" t="s">
        <v>181</v>
      </c>
      <c r="C10" s="146">
        <v>206378</v>
      </c>
      <c r="D10" s="146">
        <v>203791</v>
      </c>
      <c r="E10" s="146">
        <v>206417</v>
      </c>
      <c r="F10" s="146">
        <v>209820</v>
      </c>
      <c r="G10" s="146">
        <v>236739</v>
      </c>
      <c r="H10" s="146">
        <v>216224</v>
      </c>
      <c r="I10" s="146">
        <v>210687</v>
      </c>
      <c r="J10" s="146">
        <v>210530</v>
      </c>
      <c r="K10" s="146">
        <v>212927</v>
      </c>
      <c r="L10" s="146">
        <f>+'C5A'!L10-'C5B'!L10</f>
        <v>201916</v>
      </c>
      <c r="M10" s="146">
        <v>219318</v>
      </c>
      <c r="N10" s="521"/>
      <c r="O10" s="521"/>
      <c r="P10" s="525"/>
      <c r="Q10" s="526"/>
    </row>
    <row r="11" spans="1:17">
      <c r="A11" s="806"/>
      <c r="B11" s="145" t="s">
        <v>182</v>
      </c>
      <c r="C11" s="146">
        <v>179932</v>
      </c>
      <c r="D11" s="146">
        <v>179318</v>
      </c>
      <c r="E11" s="146">
        <v>175197</v>
      </c>
      <c r="F11" s="146">
        <v>184994</v>
      </c>
      <c r="G11" s="146">
        <v>199626</v>
      </c>
      <c r="H11" s="146">
        <v>199288</v>
      </c>
      <c r="I11" s="146">
        <v>211602</v>
      </c>
      <c r="J11" s="146">
        <v>212389</v>
      </c>
      <c r="K11" s="146">
        <v>222028</v>
      </c>
      <c r="L11" s="146">
        <f>+'C5A'!L11-'C5B'!L11</f>
        <v>220052</v>
      </c>
      <c r="M11" s="146">
        <v>221719</v>
      </c>
      <c r="N11" s="521"/>
      <c r="O11" s="521"/>
      <c r="P11" s="525"/>
      <c r="Q11" s="526"/>
    </row>
    <row r="12" spans="1:17">
      <c r="A12" s="806"/>
      <c r="B12" s="145" t="s">
        <v>183</v>
      </c>
      <c r="C12" s="146">
        <v>236563</v>
      </c>
      <c r="D12" s="146">
        <v>232637</v>
      </c>
      <c r="E12" s="146">
        <v>234606</v>
      </c>
      <c r="F12" s="146">
        <v>248258</v>
      </c>
      <c r="G12" s="146">
        <v>274237</v>
      </c>
      <c r="H12" s="146">
        <v>277034</v>
      </c>
      <c r="I12" s="146">
        <v>275311</v>
      </c>
      <c r="J12" s="146">
        <v>277735</v>
      </c>
      <c r="K12" s="146">
        <v>297035</v>
      </c>
      <c r="L12" s="146">
        <f>+'C5A'!L12-'C5B'!L12</f>
        <v>316434</v>
      </c>
      <c r="M12" s="146">
        <v>330308</v>
      </c>
      <c r="N12" s="521"/>
      <c r="O12" s="521"/>
      <c r="P12" s="525"/>
      <c r="Q12" s="526"/>
    </row>
    <row r="13" spans="1:17">
      <c r="A13" s="806"/>
      <c r="B13" s="145" t="s">
        <v>184</v>
      </c>
      <c r="C13" s="146">
        <v>11562</v>
      </c>
      <c r="D13" s="146">
        <v>12336</v>
      </c>
      <c r="E13" s="146">
        <v>13027</v>
      </c>
      <c r="F13" s="146">
        <v>10327</v>
      </c>
      <c r="G13" s="146">
        <v>11733</v>
      </c>
      <c r="H13" s="146">
        <v>8994</v>
      </c>
      <c r="I13" s="146">
        <v>12367</v>
      </c>
      <c r="J13" s="146">
        <v>11990</v>
      </c>
      <c r="K13" s="146">
        <v>10726</v>
      </c>
      <c r="L13" s="146">
        <f>+'C5A'!L13-'C5B'!L13</f>
        <v>10517</v>
      </c>
      <c r="M13" s="146">
        <v>10111</v>
      </c>
      <c r="N13" s="521"/>
      <c r="O13" s="521"/>
      <c r="P13" s="525"/>
      <c r="Q13" s="526"/>
    </row>
    <row r="14" spans="1:17">
      <c r="A14" s="806"/>
      <c r="B14" s="145" t="s">
        <v>185</v>
      </c>
      <c r="C14" s="146">
        <v>98757</v>
      </c>
      <c r="D14" s="146">
        <v>98370</v>
      </c>
      <c r="E14" s="146">
        <v>106427</v>
      </c>
      <c r="F14" s="146">
        <v>111471</v>
      </c>
      <c r="G14" s="146">
        <v>123296</v>
      </c>
      <c r="H14" s="146">
        <v>136823</v>
      </c>
      <c r="I14" s="146">
        <v>136119</v>
      </c>
      <c r="J14" s="146">
        <v>152135</v>
      </c>
      <c r="K14" s="146">
        <v>145637</v>
      </c>
      <c r="L14" s="146">
        <f>+'C5A'!L14-'C5B'!L14</f>
        <v>161452</v>
      </c>
      <c r="M14" s="146">
        <v>161304</v>
      </c>
      <c r="N14" s="521"/>
      <c r="O14" s="521"/>
      <c r="P14" s="525"/>
      <c r="Q14" s="526"/>
    </row>
    <row r="15" spans="1:17">
      <c r="A15" s="806"/>
      <c r="B15" s="145" t="s">
        <v>186</v>
      </c>
      <c r="C15" s="146">
        <v>406</v>
      </c>
      <c r="D15" s="146">
        <v>818</v>
      </c>
      <c r="E15" s="146">
        <v>1614</v>
      </c>
      <c r="F15" s="146">
        <v>906</v>
      </c>
      <c r="G15" s="146">
        <v>2147</v>
      </c>
      <c r="H15" s="146">
        <v>2183</v>
      </c>
      <c r="I15" s="146">
        <v>3931</v>
      </c>
      <c r="J15" s="146">
        <v>4250</v>
      </c>
      <c r="K15" s="146">
        <v>5801</v>
      </c>
      <c r="L15" s="146">
        <f>+'C5A'!L15-'C5B'!L15</f>
        <v>5363</v>
      </c>
      <c r="M15" s="146">
        <v>4978</v>
      </c>
      <c r="N15" s="521"/>
      <c r="O15" s="521"/>
      <c r="P15" s="525"/>
      <c r="Q15" s="526"/>
    </row>
    <row r="16" spans="1:17" ht="21.75" customHeight="1">
      <c r="A16" s="806"/>
      <c r="B16" s="142" t="s">
        <v>117</v>
      </c>
      <c r="C16" s="143">
        <v>234906</v>
      </c>
      <c r="D16" s="143">
        <v>211595</v>
      </c>
      <c r="E16" s="143">
        <v>223252</v>
      </c>
      <c r="F16" s="143">
        <v>233937</v>
      </c>
      <c r="G16" s="143">
        <v>261296</v>
      </c>
      <c r="H16" s="143">
        <v>254135</v>
      </c>
      <c r="I16" s="143">
        <v>267633</v>
      </c>
      <c r="J16" s="143">
        <v>276059</v>
      </c>
      <c r="K16" s="143">
        <v>298603</v>
      </c>
      <c r="L16" s="143">
        <f>+'C5A'!L16-'C5B'!L16</f>
        <v>301240</v>
      </c>
      <c r="M16" s="143">
        <v>323555</v>
      </c>
      <c r="N16" s="521"/>
      <c r="O16" s="522"/>
      <c r="P16" s="525"/>
      <c r="Q16" s="526"/>
    </row>
    <row r="17" spans="1:17">
      <c r="A17" s="806"/>
      <c r="B17" s="145" t="s">
        <v>179</v>
      </c>
      <c r="C17" s="146">
        <v>18822</v>
      </c>
      <c r="D17" s="146">
        <v>15630</v>
      </c>
      <c r="E17" s="146">
        <v>17129</v>
      </c>
      <c r="F17" s="146">
        <v>16635</v>
      </c>
      <c r="G17" s="146">
        <v>20075</v>
      </c>
      <c r="H17" s="146">
        <v>20278</v>
      </c>
      <c r="I17" s="146">
        <v>18080</v>
      </c>
      <c r="J17" s="146">
        <v>17088</v>
      </c>
      <c r="K17" s="146">
        <v>17948</v>
      </c>
      <c r="L17" s="146">
        <f>+'C5A'!L17-'C5B'!L17</f>
        <v>16232</v>
      </c>
      <c r="M17" s="146">
        <v>19182</v>
      </c>
      <c r="N17" s="521"/>
      <c r="O17" s="521"/>
      <c r="P17" s="525"/>
      <c r="Q17" s="526"/>
    </row>
    <row r="18" spans="1:17">
      <c r="A18" s="806"/>
      <c r="B18" s="145" t="s">
        <v>180</v>
      </c>
      <c r="C18" s="146">
        <v>15448</v>
      </c>
      <c r="D18" s="146">
        <v>15487</v>
      </c>
      <c r="E18" s="146">
        <v>18092</v>
      </c>
      <c r="F18" s="146">
        <v>18645</v>
      </c>
      <c r="G18" s="146">
        <v>19142</v>
      </c>
      <c r="H18" s="146">
        <v>18276</v>
      </c>
      <c r="I18" s="146">
        <v>17204</v>
      </c>
      <c r="J18" s="146">
        <v>20309</v>
      </c>
      <c r="K18" s="146">
        <v>18849</v>
      </c>
      <c r="L18" s="146">
        <f>+'C5A'!L18-'C5B'!L18</f>
        <v>17886</v>
      </c>
      <c r="M18" s="146">
        <v>21525</v>
      </c>
      <c r="N18" s="521"/>
      <c r="O18" s="521"/>
      <c r="P18" s="525"/>
      <c r="Q18" s="526"/>
    </row>
    <row r="19" spans="1:17">
      <c r="A19" s="806"/>
      <c r="B19" s="145" t="s">
        <v>181</v>
      </c>
      <c r="C19" s="146">
        <v>44098</v>
      </c>
      <c r="D19" s="146">
        <v>40272</v>
      </c>
      <c r="E19" s="146">
        <v>42483</v>
      </c>
      <c r="F19" s="146">
        <v>45878</v>
      </c>
      <c r="G19" s="146">
        <v>55291</v>
      </c>
      <c r="H19" s="146">
        <v>46663</v>
      </c>
      <c r="I19" s="146">
        <v>46332</v>
      </c>
      <c r="J19" s="146">
        <v>48574</v>
      </c>
      <c r="K19" s="146">
        <v>53483</v>
      </c>
      <c r="L19" s="146">
        <f>+'C5A'!L19-'C5B'!L19</f>
        <v>46585</v>
      </c>
      <c r="M19" s="146">
        <v>55210</v>
      </c>
      <c r="N19" s="521"/>
      <c r="O19" s="521"/>
      <c r="P19" s="525"/>
      <c r="Q19" s="526"/>
    </row>
    <row r="20" spans="1:17">
      <c r="A20" s="806"/>
      <c r="B20" s="145" t="s">
        <v>182</v>
      </c>
      <c r="C20" s="146">
        <v>58989</v>
      </c>
      <c r="D20" s="146">
        <v>52420</v>
      </c>
      <c r="E20" s="146">
        <v>51527</v>
      </c>
      <c r="F20" s="146">
        <v>56131</v>
      </c>
      <c r="G20" s="146">
        <v>61469</v>
      </c>
      <c r="H20" s="146">
        <v>64999</v>
      </c>
      <c r="I20" s="146">
        <v>69693</v>
      </c>
      <c r="J20" s="146">
        <v>68300</v>
      </c>
      <c r="K20" s="146">
        <v>75954</v>
      </c>
      <c r="L20" s="146">
        <f>+'C5A'!L20-'C5B'!L20</f>
        <v>73559</v>
      </c>
      <c r="M20" s="146">
        <v>76513</v>
      </c>
      <c r="N20" s="521"/>
      <c r="O20" s="521"/>
      <c r="P20" s="525"/>
      <c r="Q20" s="526"/>
    </row>
    <row r="21" spans="1:17">
      <c r="A21" s="806"/>
      <c r="B21" s="145" t="s">
        <v>183</v>
      </c>
      <c r="C21" s="146">
        <v>65730</v>
      </c>
      <c r="D21" s="146">
        <v>59881</v>
      </c>
      <c r="E21" s="146">
        <v>62004</v>
      </c>
      <c r="F21" s="146">
        <v>63575</v>
      </c>
      <c r="G21" s="146">
        <v>71457</v>
      </c>
      <c r="H21" s="146">
        <v>64857</v>
      </c>
      <c r="I21" s="146">
        <v>73876</v>
      </c>
      <c r="J21" s="146">
        <v>75304</v>
      </c>
      <c r="K21" s="146">
        <v>88373</v>
      </c>
      <c r="L21" s="146">
        <f>+'C5A'!L21-'C5B'!L21</f>
        <v>98059</v>
      </c>
      <c r="M21" s="146">
        <v>101152</v>
      </c>
      <c r="N21" s="521"/>
      <c r="O21" s="521"/>
      <c r="P21" s="525"/>
      <c r="Q21" s="526"/>
    </row>
    <row r="22" spans="1:17">
      <c r="A22" s="806"/>
      <c r="B22" s="145" t="s">
        <v>184</v>
      </c>
      <c r="C22" s="146">
        <v>2501</v>
      </c>
      <c r="D22" s="146">
        <v>1575</v>
      </c>
      <c r="E22" s="146">
        <v>2706</v>
      </c>
      <c r="F22" s="146">
        <v>2763</v>
      </c>
      <c r="G22" s="146">
        <v>2017</v>
      </c>
      <c r="H22" s="146">
        <v>2483</v>
      </c>
      <c r="I22" s="146">
        <v>2583</v>
      </c>
      <c r="J22" s="146">
        <v>3148</v>
      </c>
      <c r="K22" s="146">
        <v>3066</v>
      </c>
      <c r="L22" s="146">
        <f>+'C5A'!L22-'C5B'!L22</f>
        <v>2365</v>
      </c>
      <c r="M22" s="146">
        <v>3182</v>
      </c>
      <c r="N22" s="521"/>
      <c r="O22" s="521"/>
      <c r="P22" s="525"/>
      <c r="Q22" s="526"/>
    </row>
    <row r="23" spans="1:17">
      <c r="A23" s="806"/>
      <c r="B23" s="145" t="s">
        <v>185</v>
      </c>
      <c r="C23" s="146">
        <v>29193</v>
      </c>
      <c r="D23" s="146">
        <v>26110</v>
      </c>
      <c r="E23" s="146">
        <v>29102</v>
      </c>
      <c r="F23" s="146">
        <v>30084</v>
      </c>
      <c r="G23" s="146">
        <v>31059</v>
      </c>
      <c r="H23" s="146">
        <v>36168</v>
      </c>
      <c r="I23" s="146">
        <v>38789</v>
      </c>
      <c r="J23" s="146">
        <v>42048</v>
      </c>
      <c r="K23" s="146">
        <v>40179</v>
      </c>
      <c r="L23" s="146">
        <f>+'C5A'!L23-'C5B'!L23</f>
        <v>45185</v>
      </c>
      <c r="M23" s="146">
        <v>45459</v>
      </c>
      <c r="N23" s="521"/>
      <c r="O23" s="521"/>
      <c r="P23" s="525"/>
      <c r="Q23" s="526"/>
    </row>
    <row r="24" spans="1:17">
      <c r="A24" s="806"/>
      <c r="B24" s="145" t="s">
        <v>186</v>
      </c>
      <c r="C24" s="146">
        <v>125</v>
      </c>
      <c r="D24" s="146">
        <v>220</v>
      </c>
      <c r="E24" s="146">
        <v>209</v>
      </c>
      <c r="F24" s="146">
        <v>226</v>
      </c>
      <c r="G24" s="146">
        <v>786</v>
      </c>
      <c r="H24" s="146">
        <v>411</v>
      </c>
      <c r="I24" s="146">
        <v>1076</v>
      </c>
      <c r="J24" s="146">
        <v>1288</v>
      </c>
      <c r="K24" s="146">
        <v>751</v>
      </c>
      <c r="L24" s="146">
        <f>+'C5A'!L24-'C5B'!L24</f>
        <v>1369</v>
      </c>
      <c r="M24" s="146">
        <v>1332</v>
      </c>
      <c r="N24" s="521"/>
      <c r="O24" s="521"/>
      <c r="P24" s="525"/>
      <c r="Q24" s="526"/>
    </row>
    <row r="25" spans="1:17" ht="23.25" customHeight="1">
      <c r="A25" s="806"/>
      <c r="B25" s="142" t="s">
        <v>118</v>
      </c>
      <c r="C25" s="143">
        <v>625539</v>
      </c>
      <c r="D25" s="143">
        <v>639375</v>
      </c>
      <c r="E25" s="143">
        <v>638495</v>
      </c>
      <c r="F25" s="143">
        <v>659390</v>
      </c>
      <c r="G25" s="143">
        <v>731850</v>
      </c>
      <c r="H25" s="143">
        <v>720248</v>
      </c>
      <c r="I25" s="143">
        <v>708390</v>
      </c>
      <c r="J25" s="143">
        <v>724751</v>
      </c>
      <c r="K25" s="143">
        <v>721898</v>
      </c>
      <c r="L25" s="143">
        <f>+'C5A'!L25-'C5B'!L25</f>
        <v>735078</v>
      </c>
      <c r="M25" s="143">
        <v>747254</v>
      </c>
      <c r="N25" s="521"/>
      <c r="O25" s="522"/>
      <c r="P25" s="525"/>
      <c r="Q25" s="526"/>
    </row>
    <row r="26" spans="1:17">
      <c r="A26" s="806"/>
      <c r="B26" s="145" t="s">
        <v>179</v>
      </c>
      <c r="C26" s="146">
        <v>50230</v>
      </c>
      <c r="D26" s="146">
        <v>49458</v>
      </c>
      <c r="E26" s="146">
        <v>44093</v>
      </c>
      <c r="F26" s="146">
        <v>48129</v>
      </c>
      <c r="G26" s="146">
        <v>56738</v>
      </c>
      <c r="H26" s="146">
        <v>47861</v>
      </c>
      <c r="I26" s="146">
        <v>48294</v>
      </c>
      <c r="J26" s="146">
        <v>49481</v>
      </c>
      <c r="K26" s="146">
        <v>46589</v>
      </c>
      <c r="L26" s="146">
        <f>+'C5A'!L26-'C5B'!L26</f>
        <v>46878</v>
      </c>
      <c r="M26" s="146">
        <v>41514</v>
      </c>
      <c r="N26" s="521"/>
      <c r="O26" s="521"/>
      <c r="P26" s="525"/>
      <c r="Q26" s="526"/>
    </row>
    <row r="27" spans="1:17">
      <c r="A27" s="806"/>
      <c r="B27" s="145" t="s">
        <v>180</v>
      </c>
      <c r="C27" s="146">
        <v>42347</v>
      </c>
      <c r="D27" s="146">
        <v>43125</v>
      </c>
      <c r="E27" s="146">
        <v>45145</v>
      </c>
      <c r="F27" s="146">
        <v>44142</v>
      </c>
      <c r="G27" s="146">
        <v>49413</v>
      </c>
      <c r="H27" s="146">
        <v>47422</v>
      </c>
      <c r="I27" s="146">
        <v>42428</v>
      </c>
      <c r="J27" s="146">
        <v>44903</v>
      </c>
      <c r="K27" s="146">
        <v>42961</v>
      </c>
      <c r="L27" s="146">
        <f>+'C5A'!L27-'C5B'!L27</f>
        <v>39588</v>
      </c>
      <c r="M27" s="146">
        <v>40850</v>
      </c>
      <c r="N27" s="521"/>
      <c r="O27" s="521"/>
      <c r="P27" s="525"/>
      <c r="Q27" s="526"/>
    </row>
    <row r="28" spans="1:17">
      <c r="A28" s="806"/>
      <c r="B28" s="145" t="s">
        <v>181</v>
      </c>
      <c r="C28" s="146">
        <v>162280</v>
      </c>
      <c r="D28" s="146">
        <v>163519</v>
      </c>
      <c r="E28" s="146">
        <v>163934</v>
      </c>
      <c r="F28" s="146">
        <v>163942</v>
      </c>
      <c r="G28" s="146">
        <v>181448</v>
      </c>
      <c r="H28" s="146">
        <v>169561</v>
      </c>
      <c r="I28" s="146">
        <v>164355</v>
      </c>
      <c r="J28" s="146">
        <v>161956</v>
      </c>
      <c r="K28" s="146">
        <v>159444</v>
      </c>
      <c r="L28" s="146">
        <f>+'C5A'!L28-'C5B'!L28</f>
        <v>155331</v>
      </c>
      <c r="M28" s="146">
        <v>164108</v>
      </c>
      <c r="N28" s="521"/>
      <c r="O28" s="521"/>
      <c r="P28" s="525"/>
      <c r="Q28" s="526"/>
    </row>
    <row r="29" spans="1:17">
      <c r="A29" s="806"/>
      <c r="B29" s="145" t="s">
        <v>182</v>
      </c>
      <c r="C29" s="146">
        <v>120943</v>
      </c>
      <c r="D29" s="146">
        <v>126898</v>
      </c>
      <c r="E29" s="146">
        <v>123670</v>
      </c>
      <c r="F29" s="146">
        <v>128863</v>
      </c>
      <c r="G29" s="146">
        <v>138157</v>
      </c>
      <c r="H29" s="146">
        <v>134289</v>
      </c>
      <c r="I29" s="146">
        <v>141909</v>
      </c>
      <c r="J29" s="146">
        <v>144089</v>
      </c>
      <c r="K29" s="146">
        <v>146074</v>
      </c>
      <c r="L29" s="146">
        <f>+'C5A'!L29-'C5B'!L29</f>
        <v>146493</v>
      </c>
      <c r="M29" s="146">
        <v>145206</v>
      </c>
      <c r="N29" s="521"/>
      <c r="O29" s="521"/>
      <c r="P29" s="525"/>
      <c r="Q29" s="526"/>
    </row>
    <row r="30" spans="1:17">
      <c r="A30" s="806"/>
      <c r="B30" s="145" t="s">
        <v>183</v>
      </c>
      <c r="C30" s="146">
        <v>170833</v>
      </c>
      <c r="D30" s="146">
        <v>172756</v>
      </c>
      <c r="E30" s="146">
        <v>172602</v>
      </c>
      <c r="F30" s="146">
        <v>184683</v>
      </c>
      <c r="G30" s="146">
        <v>202780</v>
      </c>
      <c r="H30" s="146">
        <v>212177</v>
      </c>
      <c r="I30" s="146">
        <v>201435</v>
      </c>
      <c r="J30" s="146">
        <v>202431</v>
      </c>
      <c r="K30" s="146">
        <v>208662</v>
      </c>
      <c r="L30" s="146">
        <f>+'C5A'!L30-'C5B'!L30</f>
        <v>218375</v>
      </c>
      <c r="M30" s="146">
        <v>229156</v>
      </c>
      <c r="N30" s="521"/>
      <c r="O30" s="521"/>
      <c r="P30" s="525"/>
      <c r="Q30" s="526"/>
    </row>
    <row r="31" spans="1:17">
      <c r="A31" s="806"/>
      <c r="B31" s="145" t="s">
        <v>184</v>
      </c>
      <c r="C31" s="146">
        <v>9061</v>
      </c>
      <c r="D31" s="146">
        <v>10761</v>
      </c>
      <c r="E31" s="146">
        <v>10321</v>
      </c>
      <c r="F31" s="146">
        <v>7564</v>
      </c>
      <c r="G31" s="146">
        <v>9716</v>
      </c>
      <c r="H31" s="146">
        <v>6511</v>
      </c>
      <c r="I31" s="146">
        <v>9784</v>
      </c>
      <c r="J31" s="146">
        <v>8842</v>
      </c>
      <c r="K31" s="146">
        <v>7660</v>
      </c>
      <c r="L31" s="146">
        <f>+'C5A'!L31-'C5B'!L31</f>
        <v>8152</v>
      </c>
      <c r="M31" s="146">
        <v>6929</v>
      </c>
      <c r="N31" s="521"/>
      <c r="O31" s="521"/>
      <c r="P31" s="525"/>
      <c r="Q31" s="526"/>
    </row>
    <row r="32" spans="1:17">
      <c r="A32" s="806"/>
      <c r="B32" s="145" t="s">
        <v>185</v>
      </c>
      <c r="C32" s="146">
        <v>69564</v>
      </c>
      <c r="D32" s="146">
        <v>72260</v>
      </c>
      <c r="E32" s="146">
        <v>77325</v>
      </c>
      <c r="F32" s="146">
        <v>81387</v>
      </c>
      <c r="G32" s="146">
        <v>92237</v>
      </c>
      <c r="H32" s="146">
        <v>100655</v>
      </c>
      <c r="I32" s="146">
        <v>97330</v>
      </c>
      <c r="J32" s="146">
        <v>110087</v>
      </c>
      <c r="K32" s="146">
        <v>105458</v>
      </c>
      <c r="L32" s="146">
        <f>+'C5A'!L32-'C5B'!L32</f>
        <v>116267</v>
      </c>
      <c r="M32" s="146">
        <v>115845</v>
      </c>
      <c r="N32" s="521"/>
      <c r="O32" s="521"/>
      <c r="P32" s="525"/>
      <c r="Q32" s="526"/>
    </row>
    <row r="33" spans="1:17">
      <c r="A33" s="807"/>
      <c r="B33" s="147" t="s">
        <v>186</v>
      </c>
      <c r="C33" s="148">
        <v>281</v>
      </c>
      <c r="D33" s="148">
        <v>598</v>
      </c>
      <c r="E33" s="148">
        <v>1405</v>
      </c>
      <c r="F33" s="148">
        <v>680</v>
      </c>
      <c r="G33" s="148">
        <v>1361</v>
      </c>
      <c r="H33" s="148">
        <v>1772</v>
      </c>
      <c r="I33" s="148">
        <v>2855</v>
      </c>
      <c r="J33" s="148">
        <v>2962</v>
      </c>
      <c r="K33" s="148">
        <v>5050</v>
      </c>
      <c r="L33" s="148">
        <f>+'C5A'!L33-'C5B'!L33</f>
        <v>3994</v>
      </c>
      <c r="M33" s="148">
        <v>3646</v>
      </c>
      <c r="N33" s="521"/>
      <c r="O33" s="521"/>
      <c r="P33" s="525"/>
      <c r="Q33" s="526"/>
    </row>
  </sheetData>
  <mergeCells count="2">
    <mergeCell ref="A6:A33"/>
    <mergeCell ref="A5:M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6:M61"/>
  <sheetViews>
    <sheetView showGridLines="0" workbookViewId="0">
      <selection activeCell="M3" sqref="M3"/>
    </sheetView>
  </sheetViews>
  <sheetFormatPr baseColWidth="10" defaultColWidth="11.42578125" defaultRowHeight="12.75"/>
  <cols>
    <col min="1" max="1" width="6.7109375" style="11" customWidth="1"/>
    <col min="2" max="2" width="19.5703125" style="11" customWidth="1"/>
    <col min="3" max="16384" width="11.42578125" style="11"/>
  </cols>
  <sheetData>
    <row r="6" spans="1:13" ht="27.75" customHeight="1">
      <c r="A6" s="808" t="s">
        <v>307</v>
      </c>
      <c r="B6" s="808"/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8"/>
    </row>
    <row r="7" spans="1:13" ht="30.75" customHeight="1">
      <c r="A7" s="810" t="s">
        <v>188</v>
      </c>
      <c r="B7" s="811"/>
      <c r="C7" s="141">
        <v>2007</v>
      </c>
      <c r="D7" s="141">
        <v>2008</v>
      </c>
      <c r="E7" s="141">
        <v>2009</v>
      </c>
      <c r="F7" s="141">
        <v>2010</v>
      </c>
      <c r="G7" s="141">
        <v>2011</v>
      </c>
      <c r="H7" s="141">
        <v>2012</v>
      </c>
      <c r="I7" s="141">
        <v>2013</v>
      </c>
      <c r="J7" s="141">
        <v>2014</v>
      </c>
      <c r="K7" s="141">
        <v>2015</v>
      </c>
      <c r="L7" s="141">
        <v>2016</v>
      </c>
      <c r="M7" s="141">
        <v>2017</v>
      </c>
    </row>
    <row r="8" spans="1:13" ht="20.25" customHeight="1">
      <c r="A8" s="772" t="s">
        <v>94</v>
      </c>
      <c r="B8" s="151" t="s">
        <v>109</v>
      </c>
      <c r="C8" s="151">
        <v>606495</v>
      </c>
      <c r="D8" s="151">
        <v>651174</v>
      </c>
      <c r="E8" s="151">
        <v>646003</v>
      </c>
      <c r="F8" s="151">
        <v>660571</v>
      </c>
      <c r="G8" s="151">
        <v>727296</v>
      </c>
      <c r="H8" s="151">
        <v>775749</v>
      </c>
      <c r="I8" s="151">
        <v>805590</v>
      </c>
      <c r="J8" s="151">
        <v>806059</v>
      </c>
      <c r="K8" s="151">
        <v>800952</v>
      </c>
      <c r="L8" s="151">
        <v>785811</v>
      </c>
      <c r="M8" s="151">
        <v>795521</v>
      </c>
    </row>
    <row r="9" spans="1:13">
      <c r="A9" s="773"/>
      <c r="B9" s="152" t="s">
        <v>189</v>
      </c>
      <c r="C9" s="153">
        <v>116446</v>
      </c>
      <c r="D9" s="153">
        <v>122573</v>
      </c>
      <c r="E9" s="153">
        <v>121047</v>
      </c>
      <c r="F9" s="153">
        <v>124476</v>
      </c>
      <c r="G9" s="153">
        <v>117084</v>
      </c>
      <c r="H9" s="153">
        <v>139378</v>
      </c>
      <c r="I9" s="153">
        <v>142325</v>
      </c>
      <c r="J9" s="153">
        <v>143186</v>
      </c>
      <c r="K9" s="153">
        <v>143541</v>
      </c>
      <c r="L9" s="153">
        <v>134911</v>
      </c>
      <c r="M9" s="153">
        <v>132954</v>
      </c>
    </row>
    <row r="10" spans="1:13">
      <c r="A10" s="773"/>
      <c r="B10" s="152" t="s">
        <v>190</v>
      </c>
      <c r="C10" s="153">
        <v>78946</v>
      </c>
      <c r="D10" s="153">
        <v>70206</v>
      </c>
      <c r="E10" s="153">
        <v>74233</v>
      </c>
      <c r="F10" s="153">
        <v>76366</v>
      </c>
      <c r="G10" s="153">
        <v>81970</v>
      </c>
      <c r="H10" s="153">
        <v>79396</v>
      </c>
      <c r="I10" s="153">
        <v>73982</v>
      </c>
      <c r="J10" s="153">
        <v>73993</v>
      </c>
      <c r="K10" s="153">
        <v>79532</v>
      </c>
      <c r="L10" s="153">
        <v>81143</v>
      </c>
      <c r="M10" s="153">
        <v>70404</v>
      </c>
    </row>
    <row r="11" spans="1:13">
      <c r="A11" s="773"/>
      <c r="B11" s="152" t="s">
        <v>191</v>
      </c>
      <c r="C11" s="153">
        <v>49499</v>
      </c>
      <c r="D11" s="153">
        <v>58643</v>
      </c>
      <c r="E11" s="153">
        <v>55422</v>
      </c>
      <c r="F11" s="153">
        <v>50290</v>
      </c>
      <c r="G11" s="153">
        <v>58277</v>
      </c>
      <c r="H11" s="153">
        <v>56587</v>
      </c>
      <c r="I11" s="153">
        <v>54437</v>
      </c>
      <c r="J11" s="153">
        <v>60178</v>
      </c>
      <c r="K11" s="153">
        <v>65046</v>
      </c>
      <c r="L11" s="153">
        <v>66916</v>
      </c>
      <c r="M11" s="153">
        <v>60495</v>
      </c>
    </row>
    <row r="12" spans="1:13">
      <c r="A12" s="773"/>
      <c r="B12" s="152" t="s">
        <v>192</v>
      </c>
      <c r="C12" s="153">
        <v>62367</v>
      </c>
      <c r="D12" s="153">
        <v>62503</v>
      </c>
      <c r="E12" s="153">
        <v>65210</v>
      </c>
      <c r="F12" s="153">
        <v>69454</v>
      </c>
      <c r="G12" s="153">
        <v>77248</v>
      </c>
      <c r="H12" s="153">
        <v>75957</v>
      </c>
      <c r="I12" s="153">
        <v>78100</v>
      </c>
      <c r="J12" s="153">
        <v>80849</v>
      </c>
      <c r="K12" s="153">
        <v>72809</v>
      </c>
      <c r="L12" s="153">
        <v>79387</v>
      </c>
      <c r="M12" s="153">
        <v>82001</v>
      </c>
    </row>
    <row r="13" spans="1:13">
      <c r="A13" s="773"/>
      <c r="B13" s="152" t="s">
        <v>193</v>
      </c>
      <c r="C13" s="153">
        <v>299237</v>
      </c>
      <c r="D13" s="153">
        <v>337249</v>
      </c>
      <c r="E13" s="153">
        <v>330091</v>
      </c>
      <c r="F13" s="153">
        <v>339985</v>
      </c>
      <c r="G13" s="153">
        <v>392717</v>
      </c>
      <c r="H13" s="153">
        <v>424431</v>
      </c>
      <c r="I13" s="153">
        <v>456746</v>
      </c>
      <c r="J13" s="153">
        <v>447853</v>
      </c>
      <c r="K13" s="153">
        <v>440024</v>
      </c>
      <c r="L13" s="153">
        <v>423454</v>
      </c>
      <c r="M13" s="153">
        <v>449667</v>
      </c>
    </row>
    <row r="14" spans="1:13" ht="20.25" customHeight="1">
      <c r="A14" s="773"/>
      <c r="B14" s="154" t="s">
        <v>117</v>
      </c>
      <c r="C14" s="154">
        <v>423500</v>
      </c>
      <c r="D14" s="154">
        <v>459992</v>
      </c>
      <c r="E14" s="154">
        <v>455160</v>
      </c>
      <c r="F14" s="154">
        <v>458653</v>
      </c>
      <c r="G14" s="154">
        <v>483511</v>
      </c>
      <c r="H14" s="154">
        <v>523984</v>
      </c>
      <c r="I14" s="154">
        <v>540690</v>
      </c>
      <c r="J14" s="154">
        <v>536557</v>
      </c>
      <c r="K14" s="154">
        <v>522653</v>
      </c>
      <c r="L14" s="154">
        <v>516826</v>
      </c>
      <c r="M14" s="154">
        <v>521338</v>
      </c>
    </row>
    <row r="15" spans="1:13">
      <c r="A15" s="773"/>
      <c r="B15" s="152" t="s">
        <v>189</v>
      </c>
      <c r="C15" s="153">
        <v>90033</v>
      </c>
      <c r="D15" s="153">
        <v>98859</v>
      </c>
      <c r="E15" s="153">
        <v>95375</v>
      </c>
      <c r="F15" s="153">
        <v>96721</v>
      </c>
      <c r="G15" s="153">
        <v>89000</v>
      </c>
      <c r="H15" s="153">
        <v>107190</v>
      </c>
      <c r="I15" s="153">
        <v>111541</v>
      </c>
      <c r="J15" s="153">
        <v>112158</v>
      </c>
      <c r="K15" s="153">
        <v>108666</v>
      </c>
      <c r="L15" s="153">
        <v>103948</v>
      </c>
      <c r="M15" s="153">
        <v>98689</v>
      </c>
    </row>
    <row r="16" spans="1:13">
      <c r="A16" s="773"/>
      <c r="B16" s="152" t="s">
        <v>190</v>
      </c>
      <c r="C16" s="153">
        <v>52583</v>
      </c>
      <c r="D16" s="153">
        <v>46687</v>
      </c>
      <c r="E16" s="153">
        <v>49976</v>
      </c>
      <c r="F16" s="153">
        <v>51986</v>
      </c>
      <c r="G16" s="153">
        <v>52769</v>
      </c>
      <c r="H16" s="153">
        <v>50987</v>
      </c>
      <c r="I16" s="153">
        <v>48187</v>
      </c>
      <c r="J16" s="153">
        <v>44678</v>
      </c>
      <c r="K16" s="153">
        <v>50481</v>
      </c>
      <c r="L16" s="153">
        <v>51001</v>
      </c>
      <c r="M16" s="153">
        <v>44197</v>
      </c>
    </row>
    <row r="17" spans="1:13">
      <c r="A17" s="773"/>
      <c r="B17" s="152" t="s">
        <v>191</v>
      </c>
      <c r="C17" s="153">
        <v>31929</v>
      </c>
      <c r="D17" s="153">
        <v>41379</v>
      </c>
      <c r="E17" s="153">
        <v>38747</v>
      </c>
      <c r="F17" s="153">
        <v>34787</v>
      </c>
      <c r="G17" s="153">
        <v>36710</v>
      </c>
      <c r="H17" s="153">
        <v>36767</v>
      </c>
      <c r="I17" s="153">
        <v>34318</v>
      </c>
      <c r="J17" s="153">
        <v>38645</v>
      </c>
      <c r="K17" s="153">
        <v>40353</v>
      </c>
      <c r="L17" s="153">
        <v>40877</v>
      </c>
      <c r="M17" s="153">
        <v>40766</v>
      </c>
    </row>
    <row r="18" spans="1:13">
      <c r="A18" s="773"/>
      <c r="B18" s="152" t="s">
        <v>192</v>
      </c>
      <c r="C18" s="153">
        <v>44374</v>
      </c>
      <c r="D18" s="153">
        <v>41626</v>
      </c>
      <c r="E18" s="153">
        <v>43312</v>
      </c>
      <c r="F18" s="153">
        <v>47227</v>
      </c>
      <c r="G18" s="153">
        <v>45558</v>
      </c>
      <c r="H18" s="153">
        <v>47291</v>
      </c>
      <c r="I18" s="153">
        <v>47714</v>
      </c>
      <c r="J18" s="153">
        <v>51233</v>
      </c>
      <c r="K18" s="153">
        <v>47439</v>
      </c>
      <c r="L18" s="153">
        <v>51409</v>
      </c>
      <c r="M18" s="153">
        <v>51372</v>
      </c>
    </row>
    <row r="19" spans="1:13">
      <c r="A19" s="773"/>
      <c r="B19" s="152" t="s">
        <v>193</v>
      </c>
      <c r="C19" s="153">
        <v>204581</v>
      </c>
      <c r="D19" s="153">
        <v>231441</v>
      </c>
      <c r="E19" s="153">
        <v>227750</v>
      </c>
      <c r="F19" s="153">
        <v>227932</v>
      </c>
      <c r="G19" s="153">
        <v>259474</v>
      </c>
      <c r="H19" s="153">
        <v>281749</v>
      </c>
      <c r="I19" s="153">
        <v>298930</v>
      </c>
      <c r="J19" s="153">
        <v>289843</v>
      </c>
      <c r="K19" s="153">
        <v>275714</v>
      </c>
      <c r="L19" s="153">
        <v>269591</v>
      </c>
      <c r="M19" s="153">
        <v>286314</v>
      </c>
    </row>
    <row r="20" spans="1:13" ht="20.25" customHeight="1">
      <c r="A20" s="773"/>
      <c r="B20" s="154" t="s">
        <v>118</v>
      </c>
      <c r="C20" s="154">
        <v>182995</v>
      </c>
      <c r="D20" s="154">
        <v>191182</v>
      </c>
      <c r="E20" s="154">
        <v>190843</v>
      </c>
      <c r="F20" s="154">
        <v>201918</v>
      </c>
      <c r="G20" s="154">
        <v>243785</v>
      </c>
      <c r="H20" s="154">
        <v>251765</v>
      </c>
      <c r="I20" s="154">
        <v>264900</v>
      </c>
      <c r="J20" s="154">
        <v>269502</v>
      </c>
      <c r="K20" s="154">
        <v>278299</v>
      </c>
      <c r="L20" s="154">
        <v>268985</v>
      </c>
      <c r="M20" s="154">
        <v>274183</v>
      </c>
    </row>
    <row r="21" spans="1:13">
      <c r="A21" s="773"/>
      <c r="B21" s="152" t="s">
        <v>189</v>
      </c>
      <c r="C21" s="153">
        <v>26413</v>
      </c>
      <c r="D21" s="153">
        <v>23714</v>
      </c>
      <c r="E21" s="153">
        <v>25672</v>
      </c>
      <c r="F21" s="153">
        <v>27755</v>
      </c>
      <c r="G21" s="153">
        <v>28084</v>
      </c>
      <c r="H21" s="153">
        <v>32188</v>
      </c>
      <c r="I21" s="153">
        <v>30784</v>
      </c>
      <c r="J21" s="153">
        <v>31028</v>
      </c>
      <c r="K21" s="153">
        <v>34875</v>
      </c>
      <c r="L21" s="153">
        <v>30963</v>
      </c>
      <c r="M21" s="153">
        <v>34265</v>
      </c>
    </row>
    <row r="22" spans="1:13">
      <c r="A22" s="773"/>
      <c r="B22" s="152" t="s">
        <v>190</v>
      </c>
      <c r="C22" s="153">
        <v>26363</v>
      </c>
      <c r="D22" s="153">
        <v>23519</v>
      </c>
      <c r="E22" s="153">
        <v>24257</v>
      </c>
      <c r="F22" s="153">
        <v>24380</v>
      </c>
      <c r="G22" s="153">
        <v>29201</v>
      </c>
      <c r="H22" s="153">
        <v>28409</v>
      </c>
      <c r="I22" s="153">
        <v>25795</v>
      </c>
      <c r="J22" s="153">
        <v>29315</v>
      </c>
      <c r="K22" s="153">
        <v>29051</v>
      </c>
      <c r="L22" s="153">
        <v>30142</v>
      </c>
      <c r="M22" s="153">
        <v>26207</v>
      </c>
    </row>
    <row r="23" spans="1:13">
      <c r="A23" s="773"/>
      <c r="B23" s="152" t="s">
        <v>191</v>
      </c>
      <c r="C23" s="153">
        <v>17570</v>
      </c>
      <c r="D23" s="153">
        <v>17264</v>
      </c>
      <c r="E23" s="153">
        <v>16675</v>
      </c>
      <c r="F23" s="153">
        <v>15503</v>
      </c>
      <c r="G23" s="153">
        <v>21567</v>
      </c>
      <c r="H23" s="153">
        <v>19820</v>
      </c>
      <c r="I23" s="153">
        <v>20119</v>
      </c>
      <c r="J23" s="153">
        <v>21533</v>
      </c>
      <c r="K23" s="153">
        <v>24693</v>
      </c>
      <c r="L23" s="153">
        <v>26039</v>
      </c>
      <c r="M23" s="153">
        <v>19729</v>
      </c>
    </row>
    <row r="24" spans="1:13">
      <c r="A24" s="773"/>
      <c r="B24" s="152" t="s">
        <v>192</v>
      </c>
      <c r="C24" s="153">
        <v>17993</v>
      </c>
      <c r="D24" s="153">
        <v>20877</v>
      </c>
      <c r="E24" s="153">
        <v>21898</v>
      </c>
      <c r="F24" s="153">
        <v>22227</v>
      </c>
      <c r="G24" s="153">
        <v>31690</v>
      </c>
      <c r="H24" s="153">
        <v>28666</v>
      </c>
      <c r="I24" s="153">
        <v>30386</v>
      </c>
      <c r="J24" s="153">
        <v>29616</v>
      </c>
      <c r="K24" s="153">
        <v>25370</v>
      </c>
      <c r="L24" s="153">
        <v>27978</v>
      </c>
      <c r="M24" s="153">
        <v>30629</v>
      </c>
    </row>
    <row r="25" spans="1:13">
      <c r="A25" s="774"/>
      <c r="B25" s="152" t="s">
        <v>193</v>
      </c>
      <c r="C25" s="153">
        <v>94656</v>
      </c>
      <c r="D25" s="153">
        <v>105808</v>
      </c>
      <c r="E25" s="153">
        <v>102341</v>
      </c>
      <c r="F25" s="153">
        <v>112053</v>
      </c>
      <c r="G25" s="153">
        <v>133243</v>
      </c>
      <c r="H25" s="153">
        <v>142682</v>
      </c>
      <c r="I25" s="153">
        <v>157816</v>
      </c>
      <c r="J25" s="153">
        <v>158010</v>
      </c>
      <c r="K25" s="153">
        <v>164310</v>
      </c>
      <c r="L25" s="153">
        <v>153863</v>
      </c>
      <c r="M25" s="153">
        <v>163353</v>
      </c>
    </row>
    <row r="26" spans="1:13" ht="20.25" customHeight="1">
      <c r="A26" s="812" t="s">
        <v>105</v>
      </c>
      <c r="B26" s="154" t="s">
        <v>109</v>
      </c>
      <c r="C26" s="154">
        <v>450682</v>
      </c>
      <c r="D26" s="154">
        <v>489341</v>
      </c>
      <c r="E26" s="154">
        <v>486151</v>
      </c>
      <c r="F26" s="154">
        <v>499950</v>
      </c>
      <c r="G26" s="154">
        <v>578084</v>
      </c>
      <c r="H26" s="154">
        <v>600909</v>
      </c>
      <c r="I26" s="154">
        <v>629978</v>
      </c>
      <c r="J26" s="154">
        <v>636375</v>
      </c>
      <c r="K26" s="154">
        <v>631609</v>
      </c>
      <c r="L26" s="154">
        <v>622582</v>
      </c>
      <c r="M26" s="154">
        <v>632439</v>
      </c>
    </row>
    <row r="27" spans="1:13">
      <c r="A27" s="813"/>
      <c r="B27" s="152" t="s">
        <v>189</v>
      </c>
      <c r="C27" s="153">
        <v>57693</v>
      </c>
      <c r="D27" s="153">
        <v>59982</v>
      </c>
      <c r="E27" s="153">
        <v>61581</v>
      </c>
      <c r="F27" s="153">
        <v>64610</v>
      </c>
      <c r="G27" s="153">
        <v>62096</v>
      </c>
      <c r="H27" s="153">
        <v>71292</v>
      </c>
      <c r="I27" s="153">
        <v>74874</v>
      </c>
      <c r="J27" s="153">
        <v>75150</v>
      </c>
      <c r="K27" s="153">
        <v>79765</v>
      </c>
      <c r="L27" s="153">
        <v>72954</v>
      </c>
      <c r="M27" s="153">
        <v>72895</v>
      </c>
    </row>
    <row r="28" spans="1:13">
      <c r="A28" s="813"/>
      <c r="B28" s="152" t="s">
        <v>190</v>
      </c>
      <c r="C28" s="153">
        <v>54419</v>
      </c>
      <c r="D28" s="153">
        <v>51989</v>
      </c>
      <c r="E28" s="153">
        <v>51492</v>
      </c>
      <c r="F28" s="153">
        <v>54257</v>
      </c>
      <c r="G28" s="153">
        <v>58633</v>
      </c>
      <c r="H28" s="153">
        <v>57979</v>
      </c>
      <c r="I28" s="153">
        <v>49753</v>
      </c>
      <c r="J28" s="153">
        <v>56158</v>
      </c>
      <c r="K28" s="153">
        <v>59267</v>
      </c>
      <c r="L28" s="153">
        <v>60651</v>
      </c>
      <c r="M28" s="153">
        <v>51291</v>
      </c>
    </row>
    <row r="29" spans="1:13">
      <c r="A29" s="813"/>
      <c r="B29" s="152" t="s">
        <v>191</v>
      </c>
      <c r="C29" s="153">
        <v>38058</v>
      </c>
      <c r="D29" s="153">
        <v>44733</v>
      </c>
      <c r="E29" s="153">
        <v>43537</v>
      </c>
      <c r="F29" s="153">
        <v>39823</v>
      </c>
      <c r="G29" s="153">
        <v>47917</v>
      </c>
      <c r="H29" s="153">
        <v>46313</v>
      </c>
      <c r="I29" s="153">
        <v>42981</v>
      </c>
      <c r="J29" s="153">
        <v>49301</v>
      </c>
      <c r="K29" s="153">
        <v>54136</v>
      </c>
      <c r="L29" s="153">
        <v>55315</v>
      </c>
      <c r="M29" s="153">
        <v>51645</v>
      </c>
    </row>
    <row r="30" spans="1:13">
      <c r="A30" s="813"/>
      <c r="B30" s="152" t="s">
        <v>192</v>
      </c>
      <c r="C30" s="153">
        <v>50903</v>
      </c>
      <c r="D30" s="153">
        <v>52095</v>
      </c>
      <c r="E30" s="153">
        <v>54094</v>
      </c>
      <c r="F30" s="153">
        <v>57618</v>
      </c>
      <c r="G30" s="153">
        <v>65467</v>
      </c>
      <c r="H30" s="153">
        <v>65056</v>
      </c>
      <c r="I30" s="153">
        <v>67487</v>
      </c>
      <c r="J30" s="153">
        <v>69193</v>
      </c>
      <c r="K30" s="153">
        <v>61322</v>
      </c>
      <c r="L30" s="153">
        <v>68867</v>
      </c>
      <c r="M30" s="153">
        <v>68830</v>
      </c>
    </row>
    <row r="31" spans="1:13">
      <c r="A31" s="813"/>
      <c r="B31" s="152" t="s">
        <v>193</v>
      </c>
      <c r="C31" s="153">
        <v>249609</v>
      </c>
      <c r="D31" s="153">
        <v>280542</v>
      </c>
      <c r="E31" s="153">
        <v>275447</v>
      </c>
      <c r="F31" s="153">
        <v>283642</v>
      </c>
      <c r="G31" s="153">
        <v>343971</v>
      </c>
      <c r="H31" s="153">
        <v>360269</v>
      </c>
      <c r="I31" s="153">
        <v>394883</v>
      </c>
      <c r="J31" s="153">
        <v>386573</v>
      </c>
      <c r="K31" s="153">
        <v>377119</v>
      </c>
      <c r="L31" s="153">
        <v>364795</v>
      </c>
      <c r="M31" s="153">
        <v>387778</v>
      </c>
    </row>
    <row r="32" spans="1:13" ht="20.25" customHeight="1">
      <c r="A32" s="813"/>
      <c r="B32" s="154" t="s">
        <v>117</v>
      </c>
      <c r="C32" s="154">
        <v>288845</v>
      </c>
      <c r="D32" s="154">
        <v>319203</v>
      </c>
      <c r="E32" s="154">
        <v>319192</v>
      </c>
      <c r="F32" s="154">
        <v>324334</v>
      </c>
      <c r="G32" s="154">
        <v>357351</v>
      </c>
      <c r="H32" s="154">
        <v>379292</v>
      </c>
      <c r="I32" s="154">
        <v>395395</v>
      </c>
      <c r="J32" s="154">
        <v>398944</v>
      </c>
      <c r="K32" s="154">
        <v>384541</v>
      </c>
      <c r="L32" s="154">
        <v>385289</v>
      </c>
      <c r="M32" s="154">
        <v>390407</v>
      </c>
    </row>
    <row r="33" spans="1:13">
      <c r="A33" s="813"/>
      <c r="B33" s="152" t="s">
        <v>189</v>
      </c>
      <c r="C33" s="153">
        <v>37815</v>
      </c>
      <c r="D33" s="153">
        <v>41903</v>
      </c>
      <c r="E33" s="153">
        <v>42969</v>
      </c>
      <c r="F33" s="153">
        <v>44827</v>
      </c>
      <c r="G33" s="153">
        <v>39277</v>
      </c>
      <c r="H33" s="153">
        <v>47382</v>
      </c>
      <c r="I33" s="153">
        <v>53285</v>
      </c>
      <c r="J33" s="153">
        <v>54390</v>
      </c>
      <c r="K33" s="153">
        <v>53760</v>
      </c>
      <c r="L33" s="153">
        <v>50339</v>
      </c>
      <c r="M33" s="153">
        <v>47519</v>
      </c>
    </row>
    <row r="34" spans="1:13">
      <c r="A34" s="813"/>
      <c r="B34" s="152" t="s">
        <v>190</v>
      </c>
      <c r="C34" s="153">
        <v>32021</v>
      </c>
      <c r="D34" s="153">
        <v>32235</v>
      </c>
      <c r="E34" s="153">
        <v>31847</v>
      </c>
      <c r="F34" s="153">
        <v>34473</v>
      </c>
      <c r="G34" s="153">
        <v>33356</v>
      </c>
      <c r="H34" s="153">
        <v>33955</v>
      </c>
      <c r="I34" s="153">
        <v>28479</v>
      </c>
      <c r="J34" s="153">
        <v>31544</v>
      </c>
      <c r="K34" s="153">
        <v>35020</v>
      </c>
      <c r="L34" s="153">
        <v>34469</v>
      </c>
      <c r="M34" s="153">
        <v>29030</v>
      </c>
    </row>
    <row r="35" spans="1:13">
      <c r="A35" s="813"/>
      <c r="B35" s="152" t="s">
        <v>191</v>
      </c>
      <c r="C35" s="153">
        <v>22467</v>
      </c>
      <c r="D35" s="153">
        <v>29947</v>
      </c>
      <c r="E35" s="153">
        <v>28567</v>
      </c>
      <c r="F35" s="153">
        <v>26333</v>
      </c>
      <c r="G35" s="153">
        <v>28861</v>
      </c>
      <c r="H35" s="153">
        <v>28872</v>
      </c>
      <c r="I35" s="153">
        <v>24565</v>
      </c>
      <c r="J35" s="153">
        <v>30775</v>
      </c>
      <c r="K35" s="153">
        <v>31839</v>
      </c>
      <c r="L35" s="153">
        <v>32223</v>
      </c>
      <c r="M35" s="153">
        <v>33330</v>
      </c>
    </row>
    <row r="36" spans="1:13">
      <c r="A36" s="813"/>
      <c r="B36" s="152" t="s">
        <v>192</v>
      </c>
      <c r="C36" s="153">
        <v>34246</v>
      </c>
      <c r="D36" s="153">
        <v>33013</v>
      </c>
      <c r="E36" s="153">
        <v>34197</v>
      </c>
      <c r="F36" s="153">
        <v>37575</v>
      </c>
      <c r="G36" s="153">
        <v>36393</v>
      </c>
      <c r="H36" s="153">
        <v>39004</v>
      </c>
      <c r="I36" s="153">
        <v>40066</v>
      </c>
      <c r="J36" s="153">
        <v>41773</v>
      </c>
      <c r="K36" s="153">
        <v>38514</v>
      </c>
      <c r="L36" s="153">
        <v>44258</v>
      </c>
      <c r="M36" s="153">
        <v>41764</v>
      </c>
    </row>
    <row r="37" spans="1:13">
      <c r="A37" s="813"/>
      <c r="B37" s="152" t="s">
        <v>193</v>
      </c>
      <c r="C37" s="153">
        <v>162296</v>
      </c>
      <c r="D37" s="153">
        <v>182105</v>
      </c>
      <c r="E37" s="153">
        <v>181612</v>
      </c>
      <c r="F37" s="153">
        <v>181126</v>
      </c>
      <c r="G37" s="153">
        <v>219464</v>
      </c>
      <c r="H37" s="153">
        <v>230079</v>
      </c>
      <c r="I37" s="153">
        <v>249000</v>
      </c>
      <c r="J37" s="153">
        <v>240462</v>
      </c>
      <c r="K37" s="153">
        <v>225408</v>
      </c>
      <c r="L37" s="153">
        <v>224000</v>
      </c>
      <c r="M37" s="153">
        <v>238764</v>
      </c>
    </row>
    <row r="38" spans="1:13" ht="20.25" customHeight="1">
      <c r="A38" s="813"/>
      <c r="B38" s="154" t="s">
        <v>118</v>
      </c>
      <c r="C38" s="154">
        <v>161837</v>
      </c>
      <c r="D38" s="154">
        <v>170138</v>
      </c>
      <c r="E38" s="154">
        <v>166959</v>
      </c>
      <c r="F38" s="154">
        <v>175616</v>
      </c>
      <c r="G38" s="154">
        <v>220733</v>
      </c>
      <c r="H38" s="154">
        <v>221617</v>
      </c>
      <c r="I38" s="154">
        <v>234583</v>
      </c>
      <c r="J38" s="154">
        <v>237431</v>
      </c>
      <c r="K38" s="154">
        <v>247068</v>
      </c>
      <c r="L38" s="154">
        <v>237293</v>
      </c>
      <c r="M38" s="154">
        <v>242032</v>
      </c>
    </row>
    <row r="39" spans="1:13">
      <c r="A39" s="813"/>
      <c r="B39" s="152" t="s">
        <v>189</v>
      </c>
      <c r="C39" s="153">
        <v>19878</v>
      </c>
      <c r="D39" s="153">
        <v>18079</v>
      </c>
      <c r="E39" s="153">
        <v>18612</v>
      </c>
      <c r="F39" s="153">
        <v>19783</v>
      </c>
      <c r="G39" s="153">
        <v>22819</v>
      </c>
      <c r="H39" s="153">
        <v>23910</v>
      </c>
      <c r="I39" s="153">
        <v>21589</v>
      </c>
      <c r="J39" s="153">
        <v>20760</v>
      </c>
      <c r="K39" s="153">
        <v>26005</v>
      </c>
      <c r="L39" s="153">
        <v>22615</v>
      </c>
      <c r="M39" s="153">
        <v>25376</v>
      </c>
    </row>
    <row r="40" spans="1:13">
      <c r="A40" s="813"/>
      <c r="B40" s="152" t="s">
        <v>190</v>
      </c>
      <c r="C40" s="153">
        <v>22398</v>
      </c>
      <c r="D40" s="153">
        <v>19754</v>
      </c>
      <c r="E40" s="153">
        <v>19645</v>
      </c>
      <c r="F40" s="153">
        <v>19784</v>
      </c>
      <c r="G40" s="153">
        <v>25277</v>
      </c>
      <c r="H40" s="153">
        <v>24024</v>
      </c>
      <c r="I40" s="153">
        <v>21274</v>
      </c>
      <c r="J40" s="153">
        <v>24614</v>
      </c>
      <c r="K40" s="153">
        <v>24247</v>
      </c>
      <c r="L40" s="153">
        <v>26182</v>
      </c>
      <c r="M40" s="153">
        <v>22261</v>
      </c>
    </row>
    <row r="41" spans="1:13">
      <c r="A41" s="813"/>
      <c r="B41" s="152" t="s">
        <v>191</v>
      </c>
      <c r="C41" s="153">
        <v>15591</v>
      </c>
      <c r="D41" s="153">
        <v>14786</v>
      </c>
      <c r="E41" s="153">
        <v>14970</v>
      </c>
      <c r="F41" s="153">
        <v>13490</v>
      </c>
      <c r="G41" s="153">
        <v>19056</v>
      </c>
      <c r="H41" s="153">
        <v>17441</v>
      </c>
      <c r="I41" s="153">
        <v>18416</v>
      </c>
      <c r="J41" s="153">
        <v>18526</v>
      </c>
      <c r="K41" s="153">
        <v>22297</v>
      </c>
      <c r="L41" s="153">
        <v>23092</v>
      </c>
      <c r="M41" s="153">
        <v>18315</v>
      </c>
    </row>
    <row r="42" spans="1:13">
      <c r="A42" s="813"/>
      <c r="B42" s="152" t="s">
        <v>192</v>
      </c>
      <c r="C42" s="153">
        <v>16657</v>
      </c>
      <c r="D42" s="153">
        <v>19082</v>
      </c>
      <c r="E42" s="153">
        <v>19897</v>
      </c>
      <c r="F42" s="153">
        <v>20043</v>
      </c>
      <c r="G42" s="153">
        <v>29074</v>
      </c>
      <c r="H42" s="153">
        <v>26052</v>
      </c>
      <c r="I42" s="153">
        <v>27421</v>
      </c>
      <c r="J42" s="153">
        <v>27420</v>
      </c>
      <c r="K42" s="153">
        <v>22808</v>
      </c>
      <c r="L42" s="153">
        <v>24609</v>
      </c>
      <c r="M42" s="153">
        <v>27066</v>
      </c>
    </row>
    <row r="43" spans="1:13">
      <c r="A43" s="813"/>
      <c r="B43" s="152" t="s">
        <v>193</v>
      </c>
      <c r="C43" s="153">
        <v>87313</v>
      </c>
      <c r="D43" s="153">
        <v>98437</v>
      </c>
      <c r="E43" s="153">
        <v>93835</v>
      </c>
      <c r="F43" s="153">
        <v>102516</v>
      </c>
      <c r="G43" s="153">
        <v>124507</v>
      </c>
      <c r="H43" s="153">
        <v>130190</v>
      </c>
      <c r="I43" s="153">
        <v>145883</v>
      </c>
      <c r="J43" s="153">
        <v>146111</v>
      </c>
      <c r="K43" s="153">
        <v>151711</v>
      </c>
      <c r="L43" s="153">
        <v>140795</v>
      </c>
      <c r="M43" s="153">
        <v>149014</v>
      </c>
    </row>
    <row r="44" spans="1:13" ht="20.25" customHeight="1">
      <c r="A44" s="814" t="s">
        <v>106</v>
      </c>
      <c r="B44" s="154" t="s">
        <v>109</v>
      </c>
      <c r="C44" s="154">
        <v>155813</v>
      </c>
      <c r="D44" s="154">
        <v>161833</v>
      </c>
      <c r="E44" s="154">
        <v>159852</v>
      </c>
      <c r="F44" s="154">
        <v>160621</v>
      </c>
      <c r="G44" s="154">
        <v>149212</v>
      </c>
      <c r="H44" s="154">
        <v>174840</v>
      </c>
      <c r="I44" s="154">
        <v>175612</v>
      </c>
      <c r="J44" s="154">
        <v>169684</v>
      </c>
      <c r="K44" s="154">
        <v>169343</v>
      </c>
      <c r="L44" s="154">
        <v>163229</v>
      </c>
      <c r="M44" s="154">
        <v>163082</v>
      </c>
    </row>
    <row r="45" spans="1:13">
      <c r="A45" s="815"/>
      <c r="B45" s="152" t="s">
        <v>189</v>
      </c>
      <c r="C45" s="153">
        <v>58753</v>
      </c>
      <c r="D45" s="153">
        <v>62591</v>
      </c>
      <c r="E45" s="153">
        <v>59466</v>
      </c>
      <c r="F45" s="153">
        <v>59866</v>
      </c>
      <c r="G45" s="153">
        <v>54988</v>
      </c>
      <c r="H45" s="153">
        <v>68086</v>
      </c>
      <c r="I45" s="153">
        <v>67451</v>
      </c>
      <c r="J45" s="153">
        <v>68036</v>
      </c>
      <c r="K45" s="153">
        <v>63776</v>
      </c>
      <c r="L45" s="153">
        <v>61957</v>
      </c>
      <c r="M45" s="153">
        <v>60059</v>
      </c>
    </row>
    <row r="46" spans="1:13">
      <c r="A46" s="815"/>
      <c r="B46" s="152" t="s">
        <v>190</v>
      </c>
      <c r="C46" s="153">
        <v>24527</v>
      </c>
      <c r="D46" s="153">
        <v>18217</v>
      </c>
      <c r="E46" s="153">
        <v>22741</v>
      </c>
      <c r="F46" s="153">
        <v>22109</v>
      </c>
      <c r="G46" s="153">
        <v>23337</v>
      </c>
      <c r="H46" s="153">
        <v>21417</v>
      </c>
      <c r="I46" s="153">
        <v>24229</v>
      </c>
      <c r="J46" s="153">
        <v>17835</v>
      </c>
      <c r="K46" s="153">
        <v>20265</v>
      </c>
      <c r="L46" s="153">
        <v>20492</v>
      </c>
      <c r="M46" s="153">
        <v>19113</v>
      </c>
    </row>
    <row r="47" spans="1:13">
      <c r="A47" s="815"/>
      <c r="B47" s="152" t="s">
        <v>191</v>
      </c>
      <c r="C47" s="153">
        <v>11441</v>
      </c>
      <c r="D47" s="153">
        <v>13910</v>
      </c>
      <c r="E47" s="153">
        <v>11885</v>
      </c>
      <c r="F47" s="153">
        <v>10467</v>
      </c>
      <c r="G47" s="153">
        <v>10360</v>
      </c>
      <c r="H47" s="153">
        <v>10274</v>
      </c>
      <c r="I47" s="153">
        <v>11456</v>
      </c>
      <c r="J47" s="153">
        <v>10877</v>
      </c>
      <c r="K47" s="153">
        <v>10910</v>
      </c>
      <c r="L47" s="153">
        <v>11601</v>
      </c>
      <c r="M47" s="153">
        <v>8850</v>
      </c>
    </row>
    <row r="48" spans="1:13">
      <c r="A48" s="815"/>
      <c r="B48" s="152" t="s">
        <v>192</v>
      </c>
      <c r="C48" s="153">
        <v>11464</v>
      </c>
      <c r="D48" s="153">
        <v>10408</v>
      </c>
      <c r="E48" s="153">
        <v>11116</v>
      </c>
      <c r="F48" s="153">
        <v>11836</v>
      </c>
      <c r="G48" s="153">
        <v>11781</v>
      </c>
      <c r="H48" s="153">
        <v>10901</v>
      </c>
      <c r="I48" s="153">
        <v>10613</v>
      </c>
      <c r="J48" s="153">
        <v>11656</v>
      </c>
      <c r="K48" s="153">
        <v>11487</v>
      </c>
      <c r="L48" s="153">
        <v>10520</v>
      </c>
      <c r="M48" s="153">
        <v>13171</v>
      </c>
    </row>
    <row r="49" spans="1:13">
      <c r="A49" s="815"/>
      <c r="B49" s="152" t="s">
        <v>193</v>
      </c>
      <c r="C49" s="153">
        <v>49628</v>
      </c>
      <c r="D49" s="153">
        <v>56707</v>
      </c>
      <c r="E49" s="153">
        <v>54644</v>
      </c>
      <c r="F49" s="153">
        <v>56343</v>
      </c>
      <c r="G49" s="153">
        <v>48746</v>
      </c>
      <c r="H49" s="153">
        <v>64162</v>
      </c>
      <c r="I49" s="153">
        <v>61863</v>
      </c>
      <c r="J49" s="153">
        <v>61280</v>
      </c>
      <c r="K49" s="153">
        <v>62905</v>
      </c>
      <c r="L49" s="153">
        <v>58659</v>
      </c>
      <c r="M49" s="153">
        <v>61889</v>
      </c>
    </row>
    <row r="50" spans="1:13" ht="20.25" customHeight="1">
      <c r="A50" s="815"/>
      <c r="B50" s="154" t="s">
        <v>117</v>
      </c>
      <c r="C50" s="154">
        <v>134655</v>
      </c>
      <c r="D50" s="154">
        <v>140789</v>
      </c>
      <c r="E50" s="154">
        <v>135968</v>
      </c>
      <c r="F50" s="154">
        <v>134319</v>
      </c>
      <c r="G50" s="154">
        <v>126160</v>
      </c>
      <c r="H50" s="154">
        <v>144692</v>
      </c>
      <c r="I50" s="154">
        <v>145295</v>
      </c>
      <c r="J50" s="154">
        <v>137613</v>
      </c>
      <c r="K50" s="154">
        <v>138112</v>
      </c>
      <c r="L50" s="154">
        <v>131537</v>
      </c>
      <c r="M50" s="154">
        <v>130931</v>
      </c>
    </row>
    <row r="51" spans="1:13">
      <c r="A51" s="815"/>
      <c r="B51" s="152" t="s">
        <v>189</v>
      </c>
      <c r="C51" s="153">
        <v>52218</v>
      </c>
      <c r="D51" s="153">
        <v>56956</v>
      </c>
      <c r="E51" s="153">
        <v>52406</v>
      </c>
      <c r="F51" s="153">
        <v>51894</v>
      </c>
      <c r="G51" s="153">
        <v>49723</v>
      </c>
      <c r="H51" s="153">
        <v>59808</v>
      </c>
      <c r="I51" s="153">
        <v>58256</v>
      </c>
      <c r="J51" s="153">
        <v>57768</v>
      </c>
      <c r="K51" s="153">
        <v>54906</v>
      </c>
      <c r="L51" s="153">
        <v>53609</v>
      </c>
      <c r="M51" s="153">
        <v>51170</v>
      </c>
    </row>
    <row r="52" spans="1:13">
      <c r="A52" s="815"/>
      <c r="B52" s="152" t="s">
        <v>190</v>
      </c>
      <c r="C52" s="153">
        <v>20562</v>
      </c>
      <c r="D52" s="153">
        <v>14452</v>
      </c>
      <c r="E52" s="153">
        <v>18129</v>
      </c>
      <c r="F52" s="153">
        <v>17513</v>
      </c>
      <c r="G52" s="153">
        <v>19413</v>
      </c>
      <c r="H52" s="153">
        <v>17032</v>
      </c>
      <c r="I52" s="153">
        <v>19708</v>
      </c>
      <c r="J52" s="153">
        <v>13134</v>
      </c>
      <c r="K52" s="153">
        <v>15461</v>
      </c>
      <c r="L52" s="153">
        <v>16532</v>
      </c>
      <c r="M52" s="153">
        <v>15167</v>
      </c>
    </row>
    <row r="53" spans="1:13">
      <c r="A53" s="815"/>
      <c r="B53" s="152" t="s">
        <v>191</v>
      </c>
      <c r="C53" s="153">
        <v>9462</v>
      </c>
      <c r="D53" s="153">
        <v>11432</v>
      </c>
      <c r="E53" s="153">
        <v>10180</v>
      </c>
      <c r="F53" s="153">
        <v>8454</v>
      </c>
      <c r="G53" s="153">
        <v>7849</v>
      </c>
      <c r="H53" s="153">
        <v>7895</v>
      </c>
      <c r="I53" s="153">
        <v>9753</v>
      </c>
      <c r="J53" s="153">
        <v>7870</v>
      </c>
      <c r="K53" s="153">
        <v>8514</v>
      </c>
      <c r="L53" s="153">
        <v>8654</v>
      </c>
      <c r="M53" s="153">
        <v>7436</v>
      </c>
    </row>
    <row r="54" spans="1:13">
      <c r="A54" s="815"/>
      <c r="B54" s="152" t="s">
        <v>192</v>
      </c>
      <c r="C54" s="153">
        <v>10128</v>
      </c>
      <c r="D54" s="153">
        <v>8613</v>
      </c>
      <c r="E54" s="153">
        <v>9115</v>
      </c>
      <c r="F54" s="153">
        <v>9652</v>
      </c>
      <c r="G54" s="153">
        <v>9165</v>
      </c>
      <c r="H54" s="153">
        <v>8287</v>
      </c>
      <c r="I54" s="153">
        <v>7648</v>
      </c>
      <c r="J54" s="153">
        <v>9460</v>
      </c>
      <c r="K54" s="153">
        <v>8925</v>
      </c>
      <c r="L54" s="153">
        <v>7151</v>
      </c>
      <c r="M54" s="153">
        <v>9608</v>
      </c>
    </row>
    <row r="55" spans="1:13">
      <c r="A55" s="815"/>
      <c r="B55" s="152" t="s">
        <v>193</v>
      </c>
      <c r="C55" s="153">
        <v>42285</v>
      </c>
      <c r="D55" s="153">
        <v>49336</v>
      </c>
      <c r="E55" s="153">
        <v>46138</v>
      </c>
      <c r="F55" s="153">
        <v>46806</v>
      </c>
      <c r="G55" s="153">
        <v>40010</v>
      </c>
      <c r="H55" s="153">
        <v>51670</v>
      </c>
      <c r="I55" s="153">
        <v>49930</v>
      </c>
      <c r="J55" s="153">
        <v>49381</v>
      </c>
      <c r="K55" s="153">
        <v>50306</v>
      </c>
      <c r="L55" s="153">
        <v>45591</v>
      </c>
      <c r="M55" s="153">
        <v>47550</v>
      </c>
    </row>
    <row r="56" spans="1:13" ht="20.25" customHeight="1">
      <c r="A56" s="815"/>
      <c r="B56" s="154" t="s">
        <v>118</v>
      </c>
      <c r="C56" s="154">
        <v>21158</v>
      </c>
      <c r="D56" s="154">
        <v>21044</v>
      </c>
      <c r="E56" s="154">
        <v>23884</v>
      </c>
      <c r="F56" s="154">
        <v>26302</v>
      </c>
      <c r="G56" s="154">
        <v>23052</v>
      </c>
      <c r="H56" s="154">
        <v>30148</v>
      </c>
      <c r="I56" s="154">
        <v>30317</v>
      </c>
      <c r="J56" s="154">
        <v>32071</v>
      </c>
      <c r="K56" s="154">
        <v>31231</v>
      </c>
      <c r="L56" s="154">
        <v>31692</v>
      </c>
      <c r="M56" s="154">
        <v>32151</v>
      </c>
    </row>
    <row r="57" spans="1:13">
      <c r="A57" s="815"/>
      <c r="B57" s="152" t="s">
        <v>189</v>
      </c>
      <c r="C57" s="153">
        <v>6535</v>
      </c>
      <c r="D57" s="153">
        <v>5635</v>
      </c>
      <c r="E57" s="153">
        <v>7060</v>
      </c>
      <c r="F57" s="153">
        <v>7972</v>
      </c>
      <c r="G57" s="153">
        <v>5265</v>
      </c>
      <c r="H57" s="153">
        <v>8278</v>
      </c>
      <c r="I57" s="153">
        <v>9195</v>
      </c>
      <c r="J57" s="153">
        <v>10268</v>
      </c>
      <c r="K57" s="153">
        <v>8870</v>
      </c>
      <c r="L57" s="153">
        <v>8348</v>
      </c>
      <c r="M57" s="153">
        <v>8889</v>
      </c>
    </row>
    <row r="58" spans="1:13">
      <c r="A58" s="815"/>
      <c r="B58" s="152" t="s">
        <v>190</v>
      </c>
      <c r="C58" s="153">
        <v>3965</v>
      </c>
      <c r="D58" s="153">
        <v>3765</v>
      </c>
      <c r="E58" s="153">
        <v>4612</v>
      </c>
      <c r="F58" s="153">
        <v>4596</v>
      </c>
      <c r="G58" s="153">
        <v>3924</v>
      </c>
      <c r="H58" s="153">
        <v>4385</v>
      </c>
      <c r="I58" s="153">
        <v>4521</v>
      </c>
      <c r="J58" s="153">
        <v>4701</v>
      </c>
      <c r="K58" s="153">
        <v>4804</v>
      </c>
      <c r="L58" s="153">
        <v>3960</v>
      </c>
      <c r="M58" s="153">
        <v>3946</v>
      </c>
    </row>
    <row r="59" spans="1:13">
      <c r="A59" s="815"/>
      <c r="B59" s="152" t="s">
        <v>191</v>
      </c>
      <c r="C59" s="153">
        <v>1979</v>
      </c>
      <c r="D59" s="153">
        <v>2478</v>
      </c>
      <c r="E59" s="153">
        <v>1705</v>
      </c>
      <c r="F59" s="153">
        <v>2013</v>
      </c>
      <c r="G59" s="153">
        <v>2511</v>
      </c>
      <c r="H59" s="153">
        <v>2379</v>
      </c>
      <c r="I59" s="153">
        <v>1703</v>
      </c>
      <c r="J59" s="153">
        <v>3007</v>
      </c>
      <c r="K59" s="153">
        <v>2396</v>
      </c>
      <c r="L59" s="153">
        <v>2947</v>
      </c>
      <c r="M59" s="153">
        <v>1414</v>
      </c>
    </row>
    <row r="60" spans="1:13">
      <c r="A60" s="815"/>
      <c r="B60" s="152" t="s">
        <v>192</v>
      </c>
      <c r="C60" s="153">
        <v>1336</v>
      </c>
      <c r="D60" s="153">
        <v>1795</v>
      </c>
      <c r="E60" s="153">
        <v>2001</v>
      </c>
      <c r="F60" s="153">
        <v>2184</v>
      </c>
      <c r="G60" s="153">
        <v>2616</v>
      </c>
      <c r="H60" s="153">
        <v>2614</v>
      </c>
      <c r="I60" s="153">
        <v>2965</v>
      </c>
      <c r="J60" s="153">
        <v>2196</v>
      </c>
      <c r="K60" s="153">
        <v>2562</v>
      </c>
      <c r="L60" s="153">
        <v>3369</v>
      </c>
      <c r="M60" s="153">
        <v>3563</v>
      </c>
    </row>
    <row r="61" spans="1:13">
      <c r="A61" s="815"/>
      <c r="B61" s="155" t="s">
        <v>193</v>
      </c>
      <c r="C61" s="156">
        <v>7343</v>
      </c>
      <c r="D61" s="156">
        <v>7371</v>
      </c>
      <c r="E61" s="156">
        <v>8506</v>
      </c>
      <c r="F61" s="156">
        <v>9537</v>
      </c>
      <c r="G61" s="156">
        <v>8736</v>
      </c>
      <c r="H61" s="156">
        <v>12492</v>
      </c>
      <c r="I61" s="156">
        <v>11933</v>
      </c>
      <c r="J61" s="156">
        <v>11899</v>
      </c>
      <c r="K61" s="156">
        <v>12599</v>
      </c>
      <c r="L61" s="156">
        <v>13068</v>
      </c>
      <c r="M61" s="156">
        <v>14339</v>
      </c>
    </row>
  </sheetData>
  <mergeCells count="5">
    <mergeCell ref="A7:B7"/>
    <mergeCell ref="A8:A25"/>
    <mergeCell ref="A26:A43"/>
    <mergeCell ref="A44:A61"/>
    <mergeCell ref="A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5:P35"/>
  <sheetViews>
    <sheetView showGridLines="0" workbookViewId="0">
      <selection activeCell="O9" sqref="O9"/>
    </sheetView>
  </sheetViews>
  <sheetFormatPr baseColWidth="10" defaultColWidth="11.42578125" defaultRowHeight="12.75"/>
  <cols>
    <col min="1" max="1" width="5.140625" style="11" customWidth="1"/>
    <col min="2" max="2" width="34.28515625" style="11" customWidth="1"/>
    <col min="3" max="11" width="7.42578125" style="11" bestFit="1" customWidth="1"/>
    <col min="12" max="13" width="9.140625" style="46" customWidth="1"/>
    <col min="14" max="14" width="2.85546875" style="11" customWidth="1"/>
    <col min="15" max="16384" width="11.42578125" style="11"/>
  </cols>
  <sheetData>
    <row r="5" spans="1:16" ht="28.5" customHeight="1">
      <c r="B5" s="809" t="s">
        <v>308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</row>
    <row r="6" spans="1:16" ht="22.5" customHeight="1">
      <c r="A6" s="816" t="s">
        <v>119</v>
      </c>
      <c r="B6" s="819" t="s">
        <v>120</v>
      </c>
      <c r="C6" s="821" t="s">
        <v>121</v>
      </c>
      <c r="D6" s="822"/>
      <c r="E6" s="822"/>
      <c r="F6" s="823"/>
      <c r="G6" s="824" t="s">
        <v>122</v>
      </c>
      <c r="H6" s="824"/>
      <c r="I6" s="824"/>
      <c r="J6" s="824"/>
      <c r="K6" s="824"/>
      <c r="L6" s="824"/>
      <c r="M6" s="824"/>
    </row>
    <row r="7" spans="1:16">
      <c r="A7" s="817"/>
      <c r="B7" s="820"/>
      <c r="C7" s="655">
        <v>2007</v>
      </c>
      <c r="D7" s="655">
        <v>2008</v>
      </c>
      <c r="E7" s="655">
        <v>2009</v>
      </c>
      <c r="F7" s="655">
        <v>2010</v>
      </c>
      <c r="G7" s="169">
        <v>2011</v>
      </c>
      <c r="H7" s="169">
        <v>2012</v>
      </c>
      <c r="I7" s="169">
        <v>2013</v>
      </c>
      <c r="J7" s="170">
        <v>2014</v>
      </c>
      <c r="K7" s="619">
        <v>2015</v>
      </c>
      <c r="L7" s="620">
        <v>2016</v>
      </c>
      <c r="M7" s="619">
        <v>2017</v>
      </c>
    </row>
    <row r="8" spans="1:16" ht="15" customHeight="1">
      <c r="A8" s="817"/>
      <c r="B8" s="825" t="s">
        <v>194</v>
      </c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</row>
    <row r="9" spans="1:16" ht="22.5" customHeight="1">
      <c r="A9" s="817"/>
      <c r="B9" s="157" t="s">
        <v>119</v>
      </c>
      <c r="C9" s="158">
        <v>676132</v>
      </c>
      <c r="D9" s="158">
        <v>730158</v>
      </c>
      <c r="E9" s="158">
        <v>755227</v>
      </c>
      <c r="F9" s="158">
        <v>777114</v>
      </c>
      <c r="G9" s="158">
        <v>873653</v>
      </c>
      <c r="H9" s="158">
        <v>915640</v>
      </c>
      <c r="I9" s="158">
        <v>920730</v>
      </c>
      <c r="J9" s="159">
        <v>941792</v>
      </c>
      <c r="K9" s="160">
        <v>958212</v>
      </c>
      <c r="L9" s="160">
        <f>+L10+L13+L18</f>
        <v>965801</v>
      </c>
      <c r="M9" s="160">
        <f>+M10+M13+M18</f>
        <v>916927</v>
      </c>
      <c r="P9" s="654"/>
    </row>
    <row r="10" spans="1:16" ht="22.5" customHeight="1">
      <c r="A10" s="817"/>
      <c r="B10" s="157" t="s">
        <v>195</v>
      </c>
      <c r="C10" s="158">
        <v>40643</v>
      </c>
      <c r="D10" s="158">
        <v>39816</v>
      </c>
      <c r="E10" s="158">
        <v>45047</v>
      </c>
      <c r="F10" s="158">
        <v>43948</v>
      </c>
      <c r="G10" s="158">
        <v>46867</v>
      </c>
      <c r="H10" s="158">
        <v>48870</v>
      </c>
      <c r="I10" s="158">
        <v>42492</v>
      </c>
      <c r="J10" s="159">
        <v>46446</v>
      </c>
      <c r="K10" s="160">
        <v>42200</v>
      </c>
      <c r="L10" s="160">
        <f>+L11+L12</f>
        <v>42157</v>
      </c>
      <c r="M10" s="160">
        <f>+M11+M12</f>
        <v>33241</v>
      </c>
    </row>
    <row r="11" spans="1:16" ht="38.25">
      <c r="A11" s="817"/>
      <c r="B11" s="161" t="s">
        <v>125</v>
      </c>
      <c r="C11" s="162">
        <v>38321</v>
      </c>
      <c r="D11" s="162">
        <v>36980</v>
      </c>
      <c r="E11" s="162">
        <v>43175</v>
      </c>
      <c r="F11" s="162">
        <v>42156</v>
      </c>
      <c r="G11" s="162">
        <v>44562</v>
      </c>
      <c r="H11" s="162">
        <v>46181</v>
      </c>
      <c r="I11" s="162">
        <v>38963</v>
      </c>
      <c r="J11" s="163">
        <v>43815</v>
      </c>
      <c r="K11" s="164">
        <v>40362</v>
      </c>
      <c r="L11" s="164">
        <v>38660</v>
      </c>
      <c r="M11" s="164">
        <v>29975</v>
      </c>
    </row>
    <row r="12" spans="1:16">
      <c r="A12" s="817"/>
      <c r="B12" s="161" t="s">
        <v>126</v>
      </c>
      <c r="C12" s="162">
        <v>2322</v>
      </c>
      <c r="D12" s="162">
        <v>2836</v>
      </c>
      <c r="E12" s="162">
        <v>1872</v>
      </c>
      <c r="F12" s="162">
        <v>1792</v>
      </c>
      <c r="G12" s="162">
        <v>2305</v>
      </c>
      <c r="H12" s="162">
        <v>2689</v>
      </c>
      <c r="I12" s="162">
        <v>3529</v>
      </c>
      <c r="J12" s="163">
        <v>2631</v>
      </c>
      <c r="K12" s="164">
        <v>1838</v>
      </c>
      <c r="L12" s="164">
        <v>3497</v>
      </c>
      <c r="M12" s="164">
        <v>3266</v>
      </c>
    </row>
    <row r="13" spans="1:16" ht="22.5" customHeight="1">
      <c r="A13" s="817"/>
      <c r="B13" s="157" t="s">
        <v>196</v>
      </c>
      <c r="C13" s="158">
        <v>122369</v>
      </c>
      <c r="D13" s="158">
        <v>141177</v>
      </c>
      <c r="E13" s="158">
        <v>140764</v>
      </c>
      <c r="F13" s="158">
        <v>137527</v>
      </c>
      <c r="G13" s="158">
        <v>164570</v>
      </c>
      <c r="H13" s="158">
        <v>169814</v>
      </c>
      <c r="I13" s="158">
        <v>183868</v>
      </c>
      <c r="J13" s="159">
        <v>185383</v>
      </c>
      <c r="K13" s="160">
        <v>164383</v>
      </c>
      <c r="L13" s="160">
        <f>SUM(L14:L17)</f>
        <v>169948</v>
      </c>
      <c r="M13" s="160">
        <f>SUM(M14:M17)</f>
        <v>165648</v>
      </c>
    </row>
    <row r="14" spans="1:16">
      <c r="A14" s="817"/>
      <c r="B14" s="161" t="s">
        <v>129</v>
      </c>
      <c r="C14" s="162">
        <v>57820</v>
      </c>
      <c r="D14" s="162">
        <v>63310</v>
      </c>
      <c r="E14" s="162">
        <v>61450</v>
      </c>
      <c r="F14" s="162">
        <v>59925</v>
      </c>
      <c r="G14" s="162">
        <v>55005</v>
      </c>
      <c r="H14" s="162">
        <v>59062</v>
      </c>
      <c r="I14" s="162">
        <v>65119</v>
      </c>
      <c r="J14" s="163">
        <v>65367</v>
      </c>
      <c r="K14" s="164">
        <v>66389</v>
      </c>
      <c r="L14" s="164">
        <v>61169</v>
      </c>
      <c r="M14" s="164">
        <v>58325</v>
      </c>
    </row>
    <row r="15" spans="1:16" ht="25.5">
      <c r="A15" s="817"/>
      <c r="B15" s="161" t="s">
        <v>130</v>
      </c>
      <c r="C15" s="162">
        <v>4125</v>
      </c>
      <c r="D15" s="162">
        <v>4183</v>
      </c>
      <c r="E15" s="162">
        <v>4948</v>
      </c>
      <c r="F15" s="162">
        <v>4433</v>
      </c>
      <c r="G15" s="162">
        <v>5133</v>
      </c>
      <c r="H15" s="162">
        <v>4158</v>
      </c>
      <c r="I15" s="162">
        <v>4992</v>
      </c>
      <c r="J15" s="163">
        <v>5935</v>
      </c>
      <c r="K15" s="164">
        <v>5371</v>
      </c>
      <c r="L15" s="164">
        <v>3940</v>
      </c>
      <c r="M15" s="164">
        <v>5092</v>
      </c>
    </row>
    <row r="16" spans="1:16" ht="38.25">
      <c r="A16" s="817"/>
      <c r="B16" s="161" t="s">
        <v>131</v>
      </c>
      <c r="C16" s="162">
        <v>7314</v>
      </c>
      <c r="D16" s="162">
        <v>7108</v>
      </c>
      <c r="E16" s="162">
        <v>7314</v>
      </c>
      <c r="F16" s="162">
        <v>7415</v>
      </c>
      <c r="G16" s="162">
        <v>9497</v>
      </c>
      <c r="H16" s="162">
        <v>6546</v>
      </c>
      <c r="I16" s="162">
        <v>9985</v>
      </c>
      <c r="J16" s="163">
        <v>7608</v>
      </c>
      <c r="K16" s="164">
        <v>7794</v>
      </c>
      <c r="L16" s="164">
        <v>9220</v>
      </c>
      <c r="M16" s="164">
        <v>9132</v>
      </c>
    </row>
    <row r="17" spans="1:13">
      <c r="A17" s="817"/>
      <c r="B17" s="161" t="s">
        <v>132</v>
      </c>
      <c r="C17" s="162">
        <v>53110</v>
      </c>
      <c r="D17" s="162">
        <v>66576</v>
      </c>
      <c r="E17" s="162">
        <v>67052</v>
      </c>
      <c r="F17" s="162">
        <v>65754</v>
      </c>
      <c r="G17" s="162">
        <v>94935</v>
      </c>
      <c r="H17" s="162">
        <v>100048</v>
      </c>
      <c r="I17" s="162">
        <v>103772</v>
      </c>
      <c r="J17" s="163">
        <v>106473</v>
      </c>
      <c r="K17" s="164">
        <v>84829</v>
      </c>
      <c r="L17" s="164">
        <v>95619</v>
      </c>
      <c r="M17" s="164">
        <v>93099</v>
      </c>
    </row>
    <row r="18" spans="1:13" ht="22.5" customHeight="1">
      <c r="A18" s="817"/>
      <c r="B18" s="157" t="s">
        <v>197</v>
      </c>
      <c r="C18" s="158">
        <v>513120</v>
      </c>
      <c r="D18" s="158">
        <v>549165</v>
      </c>
      <c r="E18" s="158">
        <v>569416</v>
      </c>
      <c r="F18" s="158">
        <v>595639</v>
      </c>
      <c r="G18" s="158">
        <v>662216</v>
      </c>
      <c r="H18" s="158">
        <v>696956</v>
      </c>
      <c r="I18" s="158">
        <v>694370</v>
      </c>
      <c r="J18" s="159">
        <v>709963</v>
      </c>
      <c r="K18" s="160">
        <v>751629</v>
      </c>
      <c r="L18" s="160">
        <f>SUM(L19:L33)</f>
        <v>753696</v>
      </c>
      <c r="M18" s="160">
        <f>SUM(M19:M33)</f>
        <v>718038</v>
      </c>
    </row>
    <row r="19" spans="1:13" ht="38.25">
      <c r="A19" s="817"/>
      <c r="B19" s="161" t="s">
        <v>135</v>
      </c>
      <c r="C19" s="162">
        <v>126586</v>
      </c>
      <c r="D19" s="162">
        <v>143440</v>
      </c>
      <c r="E19" s="162">
        <v>140097</v>
      </c>
      <c r="F19" s="162">
        <v>142351</v>
      </c>
      <c r="G19" s="162">
        <v>166932</v>
      </c>
      <c r="H19" s="162">
        <v>180601</v>
      </c>
      <c r="I19" s="162">
        <v>181594</v>
      </c>
      <c r="J19" s="163">
        <v>192015</v>
      </c>
      <c r="K19" s="164">
        <v>196376</v>
      </c>
      <c r="L19" s="164">
        <v>178171</v>
      </c>
      <c r="M19" s="164">
        <v>173738</v>
      </c>
    </row>
    <row r="20" spans="1:13">
      <c r="A20" s="817"/>
      <c r="B20" s="161" t="s">
        <v>136</v>
      </c>
      <c r="C20" s="162">
        <v>47264</v>
      </c>
      <c r="D20" s="162">
        <v>50527</v>
      </c>
      <c r="E20" s="162">
        <v>57584</v>
      </c>
      <c r="F20" s="162">
        <v>60386</v>
      </c>
      <c r="G20" s="162">
        <v>59352</v>
      </c>
      <c r="H20" s="162">
        <v>63358</v>
      </c>
      <c r="I20" s="162">
        <v>65691</v>
      </c>
      <c r="J20" s="163">
        <v>61655</v>
      </c>
      <c r="K20" s="164">
        <v>66667</v>
      </c>
      <c r="L20" s="164">
        <v>69227</v>
      </c>
      <c r="M20" s="164">
        <v>60287</v>
      </c>
    </row>
    <row r="21" spans="1:13">
      <c r="A21" s="817"/>
      <c r="B21" s="161" t="s">
        <v>137</v>
      </c>
      <c r="C21" s="162">
        <v>32110</v>
      </c>
      <c r="D21" s="162">
        <v>35006</v>
      </c>
      <c r="E21" s="162">
        <v>35540</v>
      </c>
      <c r="F21" s="162">
        <v>38331</v>
      </c>
      <c r="G21" s="162">
        <v>41613</v>
      </c>
      <c r="H21" s="162">
        <v>46480</v>
      </c>
      <c r="I21" s="162">
        <v>48590</v>
      </c>
      <c r="J21" s="163">
        <v>45967</v>
      </c>
      <c r="K21" s="164">
        <v>48445</v>
      </c>
      <c r="L21" s="164">
        <v>54669</v>
      </c>
      <c r="M21" s="164">
        <v>54149</v>
      </c>
    </row>
    <row r="22" spans="1:13">
      <c r="A22" s="817"/>
      <c r="B22" s="161" t="s">
        <v>138</v>
      </c>
      <c r="C22" s="162">
        <v>3866</v>
      </c>
      <c r="D22" s="162">
        <v>4379</v>
      </c>
      <c r="E22" s="162">
        <v>4865</v>
      </c>
      <c r="F22" s="162">
        <v>4460</v>
      </c>
      <c r="G22" s="162">
        <v>13569</v>
      </c>
      <c r="H22" s="162">
        <v>18219</v>
      </c>
      <c r="I22" s="162">
        <v>16998</v>
      </c>
      <c r="J22" s="163">
        <v>12333</v>
      </c>
      <c r="K22" s="164">
        <v>17610</v>
      </c>
      <c r="L22" s="164">
        <v>20130</v>
      </c>
      <c r="M22" s="164">
        <v>19190</v>
      </c>
    </row>
    <row r="23" spans="1:13">
      <c r="A23" s="817"/>
      <c r="B23" s="161" t="s">
        <v>139</v>
      </c>
      <c r="C23" s="162">
        <v>26403</v>
      </c>
      <c r="D23" s="162">
        <v>26503</v>
      </c>
      <c r="E23" s="162">
        <v>26165</v>
      </c>
      <c r="F23" s="162">
        <v>26029</v>
      </c>
      <c r="G23" s="162">
        <v>36281</v>
      </c>
      <c r="H23" s="162">
        <v>36787</v>
      </c>
      <c r="I23" s="162">
        <v>38413</v>
      </c>
      <c r="J23" s="163">
        <v>35859</v>
      </c>
      <c r="K23" s="164">
        <v>41932</v>
      </c>
      <c r="L23" s="164">
        <v>40461</v>
      </c>
      <c r="M23" s="164">
        <v>39957</v>
      </c>
    </row>
    <row r="24" spans="1:13">
      <c r="A24" s="817"/>
      <c r="B24" s="161" t="s">
        <v>140</v>
      </c>
      <c r="C24" s="162">
        <v>8832</v>
      </c>
      <c r="D24" s="162">
        <v>7316</v>
      </c>
      <c r="E24" s="162">
        <v>7612</v>
      </c>
      <c r="F24" s="162">
        <v>7651</v>
      </c>
      <c r="G24" s="162">
        <v>9437</v>
      </c>
      <c r="H24" s="162">
        <v>8404</v>
      </c>
      <c r="I24" s="162">
        <v>9607</v>
      </c>
      <c r="J24" s="163">
        <v>11658</v>
      </c>
      <c r="K24" s="164">
        <v>11436</v>
      </c>
      <c r="L24" s="164">
        <v>15582</v>
      </c>
      <c r="M24" s="164">
        <v>12974</v>
      </c>
    </row>
    <row r="25" spans="1:13" ht="25.5">
      <c r="A25" s="817"/>
      <c r="B25" s="161" t="s">
        <v>141</v>
      </c>
      <c r="C25" s="162">
        <v>28689</v>
      </c>
      <c r="D25" s="162">
        <v>29959</v>
      </c>
      <c r="E25" s="162">
        <v>33486</v>
      </c>
      <c r="F25" s="162">
        <v>39563</v>
      </c>
      <c r="G25" s="162">
        <v>25571</v>
      </c>
      <c r="H25" s="162">
        <v>24400</v>
      </c>
      <c r="I25" s="162">
        <v>19490</v>
      </c>
      <c r="J25" s="163">
        <v>33444</v>
      </c>
      <c r="K25" s="164">
        <v>24655</v>
      </c>
      <c r="L25" s="164">
        <v>28128</v>
      </c>
      <c r="M25" s="164">
        <v>22596</v>
      </c>
    </row>
    <row r="26" spans="1:13" ht="25.5">
      <c r="A26" s="817"/>
      <c r="B26" s="161" t="s">
        <v>142</v>
      </c>
      <c r="C26" s="162">
        <v>18808</v>
      </c>
      <c r="D26" s="162">
        <v>20043</v>
      </c>
      <c r="E26" s="162">
        <v>24202</v>
      </c>
      <c r="F26" s="162">
        <v>23464</v>
      </c>
      <c r="G26" s="162">
        <v>34182</v>
      </c>
      <c r="H26" s="162">
        <v>39277</v>
      </c>
      <c r="I26" s="162">
        <v>36298</v>
      </c>
      <c r="J26" s="163">
        <v>32532</v>
      </c>
      <c r="K26" s="164">
        <v>35452</v>
      </c>
      <c r="L26" s="164">
        <v>36895</v>
      </c>
      <c r="M26" s="164">
        <v>38518</v>
      </c>
    </row>
    <row r="27" spans="1:13" ht="38.25">
      <c r="A27" s="817"/>
      <c r="B27" s="161" t="s">
        <v>143</v>
      </c>
      <c r="C27" s="162">
        <v>78738</v>
      </c>
      <c r="D27" s="162">
        <v>76205</v>
      </c>
      <c r="E27" s="162">
        <v>80304</v>
      </c>
      <c r="F27" s="162">
        <v>83892</v>
      </c>
      <c r="G27" s="162">
        <v>100613</v>
      </c>
      <c r="H27" s="162">
        <v>103332</v>
      </c>
      <c r="I27" s="162">
        <v>104010</v>
      </c>
      <c r="J27" s="163">
        <v>100678</v>
      </c>
      <c r="K27" s="164">
        <v>108551</v>
      </c>
      <c r="L27" s="164">
        <v>110726</v>
      </c>
      <c r="M27" s="164">
        <v>114867</v>
      </c>
    </row>
    <row r="28" spans="1:13">
      <c r="A28" s="817"/>
      <c r="B28" s="161" t="s">
        <v>144</v>
      </c>
      <c r="C28" s="162">
        <v>63525</v>
      </c>
      <c r="D28" s="162">
        <v>71103</v>
      </c>
      <c r="E28" s="162">
        <v>71493</v>
      </c>
      <c r="F28" s="162">
        <v>77260</v>
      </c>
      <c r="G28" s="162">
        <v>78685</v>
      </c>
      <c r="H28" s="162">
        <v>81231</v>
      </c>
      <c r="I28" s="162">
        <v>82715</v>
      </c>
      <c r="J28" s="163">
        <v>85538</v>
      </c>
      <c r="K28" s="164">
        <v>89534</v>
      </c>
      <c r="L28" s="164">
        <v>90356</v>
      </c>
      <c r="M28" s="164">
        <v>84500</v>
      </c>
    </row>
    <row r="29" spans="1:13" ht="25.5">
      <c r="A29" s="817"/>
      <c r="B29" s="161" t="s">
        <v>145</v>
      </c>
      <c r="C29" s="162">
        <v>41946</v>
      </c>
      <c r="D29" s="162">
        <v>45672</v>
      </c>
      <c r="E29" s="162">
        <v>48975</v>
      </c>
      <c r="F29" s="162">
        <v>53225</v>
      </c>
      <c r="G29" s="162">
        <v>47761</v>
      </c>
      <c r="H29" s="162">
        <v>47029</v>
      </c>
      <c r="I29" s="162">
        <v>44381</v>
      </c>
      <c r="J29" s="163">
        <v>53421</v>
      </c>
      <c r="K29" s="164">
        <v>62566</v>
      </c>
      <c r="L29" s="164">
        <v>63536</v>
      </c>
      <c r="M29" s="164">
        <v>57634</v>
      </c>
    </row>
    <row r="30" spans="1:13">
      <c r="A30" s="817"/>
      <c r="B30" s="161" t="s">
        <v>146</v>
      </c>
      <c r="C30" s="162">
        <v>8380</v>
      </c>
      <c r="D30" s="162">
        <v>9386</v>
      </c>
      <c r="E30" s="162">
        <v>9763</v>
      </c>
      <c r="F30" s="162">
        <v>9140</v>
      </c>
      <c r="G30" s="162">
        <v>12857</v>
      </c>
      <c r="H30" s="162">
        <v>11692</v>
      </c>
      <c r="I30" s="162">
        <v>9832</v>
      </c>
      <c r="J30" s="163">
        <v>10192</v>
      </c>
      <c r="K30" s="164">
        <v>11466</v>
      </c>
      <c r="L30" s="164">
        <v>10030</v>
      </c>
      <c r="M30" s="164">
        <v>10209</v>
      </c>
    </row>
    <row r="31" spans="1:13">
      <c r="A31" s="817"/>
      <c r="B31" s="161" t="s">
        <v>147</v>
      </c>
      <c r="C31" s="162">
        <v>11358</v>
      </c>
      <c r="D31" s="162">
        <v>12669</v>
      </c>
      <c r="E31" s="162">
        <v>13752</v>
      </c>
      <c r="F31" s="162">
        <v>14664</v>
      </c>
      <c r="G31" s="162">
        <v>11740</v>
      </c>
      <c r="H31" s="162">
        <v>12943</v>
      </c>
      <c r="I31" s="162">
        <v>13831</v>
      </c>
      <c r="J31" s="163">
        <v>13029</v>
      </c>
      <c r="K31" s="164">
        <v>16236</v>
      </c>
      <c r="L31" s="164">
        <v>14053</v>
      </c>
      <c r="M31" s="164">
        <v>12227</v>
      </c>
    </row>
    <row r="32" spans="1:13" ht="63.75">
      <c r="A32" s="817"/>
      <c r="B32" s="161" t="s">
        <v>148</v>
      </c>
      <c r="C32" s="162">
        <v>15945</v>
      </c>
      <c r="D32" s="162">
        <v>16241</v>
      </c>
      <c r="E32" s="162">
        <v>14915</v>
      </c>
      <c r="F32" s="162">
        <v>14343</v>
      </c>
      <c r="G32" s="162">
        <v>22768</v>
      </c>
      <c r="H32" s="162">
        <v>22273</v>
      </c>
      <c r="I32" s="162">
        <v>21902</v>
      </c>
      <c r="J32" s="163">
        <v>21200</v>
      </c>
      <c r="K32" s="164">
        <v>20478</v>
      </c>
      <c r="L32" s="164">
        <v>19040</v>
      </c>
      <c r="M32" s="164">
        <v>16959</v>
      </c>
    </row>
    <row r="33" spans="1:13" ht="38.25">
      <c r="A33" s="818"/>
      <c r="B33" s="165" t="s">
        <v>149</v>
      </c>
      <c r="C33" s="166">
        <v>670</v>
      </c>
      <c r="D33" s="166">
        <v>716</v>
      </c>
      <c r="E33" s="166">
        <v>663</v>
      </c>
      <c r="F33" s="166">
        <v>880</v>
      </c>
      <c r="G33" s="166">
        <v>855</v>
      </c>
      <c r="H33" s="166">
        <v>930</v>
      </c>
      <c r="I33" s="166">
        <v>1018</v>
      </c>
      <c r="J33" s="167">
        <v>442</v>
      </c>
      <c r="K33" s="168">
        <v>225</v>
      </c>
      <c r="L33" s="168">
        <v>2692</v>
      </c>
      <c r="M33" s="168">
        <v>233</v>
      </c>
    </row>
    <row r="34" spans="1:13">
      <c r="M34" s="682"/>
    </row>
    <row r="35" spans="1:13">
      <c r="M35" s="682"/>
    </row>
  </sheetData>
  <mergeCells count="6">
    <mergeCell ref="A6:A33"/>
    <mergeCell ref="B6:B7"/>
    <mergeCell ref="C6:F6"/>
    <mergeCell ref="G6:M6"/>
    <mergeCell ref="B5:M5"/>
    <mergeCell ref="B8:M8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2:Y35"/>
  <sheetViews>
    <sheetView showGridLines="0" workbookViewId="0">
      <selection activeCell="O7" sqref="O7"/>
    </sheetView>
  </sheetViews>
  <sheetFormatPr baseColWidth="10" defaultColWidth="11.42578125" defaultRowHeight="12.75"/>
  <cols>
    <col min="1" max="1" width="6" style="11" customWidth="1"/>
    <col min="2" max="2" width="34.28515625" style="11" customWidth="1"/>
    <col min="3" max="11" width="7.42578125" style="11" bestFit="1" customWidth="1"/>
    <col min="12" max="12" width="7.42578125" style="46" bestFit="1" customWidth="1"/>
    <col min="13" max="13" width="8.85546875" style="46" bestFit="1" customWidth="1"/>
    <col min="14" max="14" width="2.85546875" style="11" customWidth="1"/>
    <col min="15" max="16" width="11.42578125" style="11"/>
    <col min="17" max="19" width="8" style="11" bestFit="1" customWidth="1"/>
    <col min="20" max="20" width="5" style="11" bestFit="1" customWidth="1"/>
    <col min="21" max="21" width="5.42578125" style="11" bestFit="1" customWidth="1"/>
    <col min="22" max="22" width="5" style="11" bestFit="1" customWidth="1"/>
    <col min="23" max="25" width="7.28515625" style="11" customWidth="1"/>
    <col min="26" max="16384" width="11.42578125" style="11"/>
  </cols>
  <sheetData>
    <row r="2" spans="1:25" ht="15">
      <c r="M2" s="708" t="s">
        <v>384</v>
      </c>
    </row>
    <row r="5" spans="1:25" ht="28.5" customHeight="1">
      <c r="B5" s="809" t="s">
        <v>308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</row>
    <row r="6" spans="1:25" ht="22.5" customHeight="1">
      <c r="A6" s="826" t="s">
        <v>150</v>
      </c>
      <c r="B6" s="828" t="s">
        <v>120</v>
      </c>
      <c r="C6" s="829" t="s">
        <v>121</v>
      </c>
      <c r="D6" s="829"/>
      <c r="E6" s="829"/>
      <c r="F6" s="829"/>
      <c r="G6" s="824" t="s">
        <v>122</v>
      </c>
      <c r="H6" s="824"/>
      <c r="I6" s="824"/>
      <c r="J6" s="824"/>
      <c r="K6" s="824"/>
      <c r="L6" s="824"/>
      <c r="M6" s="824"/>
    </row>
    <row r="7" spans="1:25">
      <c r="A7" s="817"/>
      <c r="B7" s="828"/>
      <c r="C7" s="570">
        <v>2007</v>
      </c>
      <c r="D7" s="570">
        <v>2008</v>
      </c>
      <c r="E7" s="570">
        <v>2009</v>
      </c>
      <c r="F7" s="570">
        <v>2010</v>
      </c>
      <c r="G7" s="570">
        <v>2011</v>
      </c>
      <c r="H7" s="570">
        <v>2012</v>
      </c>
      <c r="I7" s="570">
        <v>2013</v>
      </c>
      <c r="J7" s="570">
        <v>2014</v>
      </c>
      <c r="K7" s="570">
        <v>2015</v>
      </c>
      <c r="L7" s="570">
        <v>2016</v>
      </c>
      <c r="M7" s="570">
        <v>2017</v>
      </c>
    </row>
    <row r="8" spans="1:25" ht="15" customHeight="1">
      <c r="A8" s="827"/>
      <c r="B8" s="830" t="s">
        <v>194</v>
      </c>
      <c r="C8" s="831"/>
      <c r="D8" s="831"/>
      <c r="E8" s="831"/>
      <c r="F8" s="831"/>
      <c r="G8" s="831"/>
      <c r="H8" s="831"/>
      <c r="I8" s="831"/>
      <c r="J8" s="831"/>
      <c r="K8" s="831"/>
      <c r="L8" s="831"/>
      <c r="M8" s="832"/>
    </row>
    <row r="9" spans="1:25" ht="22.5" customHeight="1">
      <c r="A9" s="827"/>
      <c r="B9" s="157" t="s">
        <v>150</v>
      </c>
      <c r="C9" s="158">
        <v>417087</v>
      </c>
      <c r="D9" s="158">
        <v>455485</v>
      </c>
      <c r="E9" s="158">
        <v>468870</v>
      </c>
      <c r="F9" s="158">
        <v>474254</v>
      </c>
      <c r="G9" s="158">
        <v>519749</v>
      </c>
      <c r="H9" s="158">
        <v>543318</v>
      </c>
      <c r="I9" s="158">
        <v>549473</v>
      </c>
      <c r="J9" s="159">
        <v>548308</v>
      </c>
      <c r="K9" s="160">
        <v>554650</v>
      </c>
      <c r="L9" s="160">
        <f>+L10+L13+L18</f>
        <v>563685</v>
      </c>
      <c r="M9" s="160">
        <f>+M10+M13+M18</f>
        <v>528136</v>
      </c>
      <c r="T9" s="529"/>
      <c r="U9" s="529"/>
      <c r="V9" s="529"/>
      <c r="W9" s="529"/>
      <c r="X9" s="529"/>
      <c r="Y9" s="529"/>
    </row>
    <row r="10" spans="1:25" ht="22.5" customHeight="1">
      <c r="A10" s="827"/>
      <c r="B10" s="157" t="s">
        <v>124</v>
      </c>
      <c r="C10" s="158">
        <v>38326</v>
      </c>
      <c r="D10" s="158">
        <v>37837</v>
      </c>
      <c r="E10" s="158">
        <v>42432</v>
      </c>
      <c r="F10" s="158">
        <v>40898</v>
      </c>
      <c r="G10" s="158">
        <v>42980</v>
      </c>
      <c r="H10" s="158">
        <v>44094</v>
      </c>
      <c r="I10" s="158">
        <v>38446</v>
      </c>
      <c r="J10" s="159">
        <v>42524</v>
      </c>
      <c r="K10" s="160">
        <v>37922</v>
      </c>
      <c r="L10" s="160">
        <f>+L11+L12</f>
        <v>37803</v>
      </c>
      <c r="M10" s="160">
        <f>SUM(M11:M12)</f>
        <v>29339</v>
      </c>
      <c r="T10" s="529"/>
      <c r="U10" s="529"/>
      <c r="V10" s="529"/>
      <c r="W10" s="529"/>
      <c r="X10" s="529"/>
      <c r="Y10" s="529"/>
    </row>
    <row r="11" spans="1:25" ht="38.25">
      <c r="A11" s="827"/>
      <c r="B11" s="161" t="s">
        <v>125</v>
      </c>
      <c r="C11" s="162">
        <v>36141</v>
      </c>
      <c r="D11" s="162">
        <v>35367</v>
      </c>
      <c r="E11" s="162">
        <v>40780</v>
      </c>
      <c r="F11" s="162">
        <v>39463</v>
      </c>
      <c r="G11" s="162">
        <v>41097</v>
      </c>
      <c r="H11" s="162">
        <v>41919</v>
      </c>
      <c r="I11" s="162">
        <v>35545</v>
      </c>
      <c r="J11" s="163">
        <v>40669</v>
      </c>
      <c r="K11" s="164">
        <v>36260</v>
      </c>
      <c r="L11" s="164">
        <v>34538</v>
      </c>
      <c r="M11" s="164">
        <v>26137</v>
      </c>
      <c r="T11" s="529"/>
      <c r="U11" s="529"/>
      <c r="V11" s="529"/>
      <c r="W11" s="529"/>
      <c r="X11" s="529"/>
      <c r="Y11" s="529"/>
    </row>
    <row r="12" spans="1:25">
      <c r="A12" s="827"/>
      <c r="B12" s="161" t="s">
        <v>126</v>
      </c>
      <c r="C12" s="162">
        <v>2185</v>
      </c>
      <c r="D12" s="162">
        <v>2470</v>
      </c>
      <c r="E12" s="162">
        <v>1652</v>
      </c>
      <c r="F12" s="162">
        <v>1435</v>
      </c>
      <c r="G12" s="162">
        <v>1883</v>
      </c>
      <c r="H12" s="162">
        <v>2175</v>
      </c>
      <c r="I12" s="162">
        <v>2901</v>
      </c>
      <c r="J12" s="163">
        <v>1855</v>
      </c>
      <c r="K12" s="164">
        <v>1662</v>
      </c>
      <c r="L12" s="164">
        <v>3265</v>
      </c>
      <c r="M12" s="164">
        <v>3202</v>
      </c>
      <c r="T12" s="529"/>
      <c r="U12" s="529"/>
      <c r="V12" s="529"/>
      <c r="W12" s="529"/>
      <c r="X12" s="529"/>
      <c r="Y12" s="529"/>
    </row>
    <row r="13" spans="1:25" ht="22.5" customHeight="1">
      <c r="A13" s="827"/>
      <c r="B13" s="157" t="s">
        <v>128</v>
      </c>
      <c r="C13" s="158">
        <v>100962</v>
      </c>
      <c r="D13" s="158">
        <v>118229</v>
      </c>
      <c r="E13" s="158">
        <v>121335</v>
      </c>
      <c r="F13" s="158">
        <v>116452</v>
      </c>
      <c r="G13" s="158">
        <v>137927</v>
      </c>
      <c r="H13" s="158">
        <v>143679</v>
      </c>
      <c r="I13" s="158">
        <v>153027</v>
      </c>
      <c r="J13" s="159">
        <v>151313</v>
      </c>
      <c r="K13" s="160">
        <v>135023</v>
      </c>
      <c r="L13" s="160">
        <f>SUM(L14:L17)</f>
        <v>138655</v>
      </c>
      <c r="M13" s="160">
        <f>SUM(M14:M17)</f>
        <v>136141</v>
      </c>
      <c r="T13" s="529"/>
      <c r="U13" s="529"/>
      <c r="V13" s="529"/>
      <c r="W13" s="529"/>
      <c r="X13" s="529"/>
      <c r="Y13" s="529"/>
    </row>
    <row r="14" spans="1:25">
      <c r="A14" s="827"/>
      <c r="B14" s="161" t="s">
        <v>129</v>
      </c>
      <c r="C14" s="162">
        <v>43447</v>
      </c>
      <c r="D14" s="162">
        <v>46551</v>
      </c>
      <c r="E14" s="162">
        <v>48251</v>
      </c>
      <c r="F14" s="162">
        <v>45891</v>
      </c>
      <c r="G14" s="162">
        <v>41418</v>
      </c>
      <c r="H14" s="162">
        <v>44736</v>
      </c>
      <c r="I14" s="162">
        <v>47876</v>
      </c>
      <c r="J14" s="163">
        <v>46156</v>
      </c>
      <c r="K14" s="164">
        <v>48042</v>
      </c>
      <c r="L14" s="164">
        <v>42245</v>
      </c>
      <c r="M14" s="164">
        <v>41213</v>
      </c>
      <c r="O14" s="529"/>
      <c r="P14" s="529"/>
      <c r="T14" s="529"/>
      <c r="U14" s="529"/>
      <c r="V14" s="529"/>
      <c r="W14" s="529"/>
      <c r="X14" s="529"/>
      <c r="Y14" s="529"/>
    </row>
    <row r="15" spans="1:25" ht="25.5">
      <c r="A15" s="827"/>
      <c r="B15" s="161" t="s">
        <v>130</v>
      </c>
      <c r="C15" s="162">
        <v>2809</v>
      </c>
      <c r="D15" s="162">
        <v>3009</v>
      </c>
      <c r="E15" s="162">
        <v>3956</v>
      </c>
      <c r="F15" s="162">
        <v>3303</v>
      </c>
      <c r="G15" s="162">
        <v>4157</v>
      </c>
      <c r="H15" s="162">
        <v>2571</v>
      </c>
      <c r="I15" s="162">
        <v>3207</v>
      </c>
      <c r="J15" s="163">
        <v>4607</v>
      </c>
      <c r="K15" s="164">
        <v>4156</v>
      </c>
      <c r="L15" s="164">
        <v>3126</v>
      </c>
      <c r="M15" s="164">
        <v>3995</v>
      </c>
      <c r="O15" s="529"/>
      <c r="P15" s="529"/>
      <c r="T15" s="529"/>
      <c r="U15" s="529"/>
      <c r="V15" s="529"/>
      <c r="W15" s="529"/>
      <c r="X15" s="529"/>
      <c r="Y15" s="529"/>
    </row>
    <row r="16" spans="1:25" ht="38.25">
      <c r="A16" s="827"/>
      <c r="B16" s="161" t="s">
        <v>131</v>
      </c>
      <c r="C16" s="162">
        <v>4997</v>
      </c>
      <c r="D16" s="162">
        <v>5086</v>
      </c>
      <c r="E16" s="162">
        <v>5907</v>
      </c>
      <c r="F16" s="162">
        <v>5093</v>
      </c>
      <c r="G16" s="162">
        <v>6444</v>
      </c>
      <c r="H16" s="162">
        <v>5339</v>
      </c>
      <c r="I16" s="162">
        <v>7946</v>
      </c>
      <c r="J16" s="163">
        <v>5305</v>
      </c>
      <c r="K16" s="164">
        <v>5977</v>
      </c>
      <c r="L16" s="164">
        <v>7716</v>
      </c>
      <c r="M16" s="164">
        <v>7658</v>
      </c>
      <c r="O16" s="529"/>
      <c r="P16" s="529"/>
      <c r="T16" s="529"/>
      <c r="U16" s="529"/>
      <c r="V16" s="529"/>
      <c r="W16" s="529"/>
      <c r="X16" s="529"/>
      <c r="Y16" s="529"/>
    </row>
    <row r="17" spans="1:25">
      <c r="A17" s="827"/>
      <c r="B17" s="161" t="s">
        <v>132</v>
      </c>
      <c r="C17" s="162">
        <v>49709</v>
      </c>
      <c r="D17" s="162">
        <v>63583</v>
      </c>
      <c r="E17" s="162">
        <v>63221</v>
      </c>
      <c r="F17" s="162">
        <v>62165</v>
      </c>
      <c r="G17" s="162">
        <v>85908</v>
      </c>
      <c r="H17" s="162">
        <v>91033</v>
      </c>
      <c r="I17" s="162">
        <v>93998</v>
      </c>
      <c r="J17" s="163">
        <v>95245</v>
      </c>
      <c r="K17" s="164">
        <v>76848</v>
      </c>
      <c r="L17" s="164">
        <v>85568</v>
      </c>
      <c r="M17" s="164">
        <v>83275</v>
      </c>
      <c r="O17" s="529"/>
      <c r="P17" s="529"/>
      <c r="T17" s="529"/>
      <c r="U17" s="529"/>
      <c r="V17" s="529"/>
      <c r="W17" s="529"/>
      <c r="X17" s="529"/>
      <c r="Y17" s="529"/>
    </row>
    <row r="18" spans="1:25" ht="22.5" customHeight="1">
      <c r="A18" s="827"/>
      <c r="B18" s="157" t="s">
        <v>134</v>
      </c>
      <c r="C18" s="158">
        <v>277799</v>
      </c>
      <c r="D18" s="158">
        <v>299419</v>
      </c>
      <c r="E18" s="158">
        <v>305103</v>
      </c>
      <c r="F18" s="158">
        <v>316904</v>
      </c>
      <c r="G18" s="158">
        <v>338842</v>
      </c>
      <c r="H18" s="158">
        <v>355545</v>
      </c>
      <c r="I18" s="158">
        <v>358000</v>
      </c>
      <c r="J18" s="159">
        <v>354471</v>
      </c>
      <c r="K18" s="160">
        <v>381705</v>
      </c>
      <c r="L18" s="160">
        <f>SUM(L19:L33)</f>
        <v>387227</v>
      </c>
      <c r="M18" s="160">
        <f>SUM(M19:M33)</f>
        <v>362656</v>
      </c>
    </row>
    <row r="19" spans="1:25" ht="38.25">
      <c r="A19" s="827"/>
      <c r="B19" s="161" t="s">
        <v>135</v>
      </c>
      <c r="C19" s="162">
        <v>74758</v>
      </c>
      <c r="D19" s="162">
        <v>86369</v>
      </c>
      <c r="E19" s="162">
        <v>82953</v>
      </c>
      <c r="F19" s="162">
        <v>85777</v>
      </c>
      <c r="G19" s="162">
        <v>98831</v>
      </c>
      <c r="H19" s="162">
        <v>102765</v>
      </c>
      <c r="I19" s="162">
        <v>106112</v>
      </c>
      <c r="J19" s="163">
        <v>104925</v>
      </c>
      <c r="K19" s="164">
        <v>109919</v>
      </c>
      <c r="L19" s="164">
        <v>102511</v>
      </c>
      <c r="M19" s="164">
        <v>99275</v>
      </c>
    </row>
    <row r="20" spans="1:25">
      <c r="A20" s="827"/>
      <c r="B20" s="161" t="s">
        <v>136</v>
      </c>
      <c r="C20" s="162">
        <v>37837</v>
      </c>
      <c r="D20" s="162">
        <v>41970</v>
      </c>
      <c r="E20" s="162">
        <v>45187</v>
      </c>
      <c r="F20" s="162">
        <v>46702</v>
      </c>
      <c r="G20" s="162">
        <v>46379</v>
      </c>
      <c r="H20" s="162">
        <v>50141</v>
      </c>
      <c r="I20" s="162">
        <v>52700</v>
      </c>
      <c r="J20" s="163">
        <v>49875</v>
      </c>
      <c r="K20" s="164">
        <v>52341</v>
      </c>
      <c r="L20" s="164">
        <v>53903</v>
      </c>
      <c r="M20" s="164">
        <v>45728</v>
      </c>
    </row>
    <row r="21" spans="1:25">
      <c r="A21" s="827"/>
      <c r="B21" s="161" t="s">
        <v>137</v>
      </c>
      <c r="C21" s="162">
        <v>16901</v>
      </c>
      <c r="D21" s="162">
        <v>17673</v>
      </c>
      <c r="E21" s="162">
        <v>17431</v>
      </c>
      <c r="F21" s="162">
        <v>17630</v>
      </c>
      <c r="G21" s="162">
        <v>19113</v>
      </c>
      <c r="H21" s="162">
        <v>22811</v>
      </c>
      <c r="I21" s="162">
        <v>23503</v>
      </c>
      <c r="J21" s="163">
        <v>23180</v>
      </c>
      <c r="K21" s="164">
        <v>24973</v>
      </c>
      <c r="L21" s="164">
        <v>23859</v>
      </c>
      <c r="M21" s="164">
        <v>25263</v>
      </c>
    </row>
    <row r="22" spans="1:25">
      <c r="A22" s="827"/>
      <c r="B22" s="161" t="s">
        <v>138</v>
      </c>
      <c r="C22" s="162">
        <v>2927</v>
      </c>
      <c r="D22" s="162">
        <v>3522</v>
      </c>
      <c r="E22" s="162">
        <v>3306</v>
      </c>
      <c r="F22" s="162">
        <v>3059</v>
      </c>
      <c r="G22" s="162">
        <v>7942</v>
      </c>
      <c r="H22" s="162">
        <v>12893</v>
      </c>
      <c r="I22" s="162">
        <v>9901</v>
      </c>
      <c r="J22" s="163">
        <v>7170</v>
      </c>
      <c r="K22" s="164">
        <v>9014</v>
      </c>
      <c r="L22" s="164">
        <v>13019</v>
      </c>
      <c r="M22" s="164">
        <v>12373</v>
      </c>
    </row>
    <row r="23" spans="1:25">
      <c r="A23" s="827"/>
      <c r="B23" s="161" t="s">
        <v>139</v>
      </c>
      <c r="C23" s="162">
        <v>10771</v>
      </c>
      <c r="D23" s="162">
        <v>10236</v>
      </c>
      <c r="E23" s="162">
        <v>9702</v>
      </c>
      <c r="F23" s="162">
        <v>9491</v>
      </c>
      <c r="G23" s="162">
        <v>13247</v>
      </c>
      <c r="H23" s="162">
        <v>13537</v>
      </c>
      <c r="I23" s="162">
        <v>13020</v>
      </c>
      <c r="J23" s="163">
        <v>13711</v>
      </c>
      <c r="K23" s="164">
        <v>14747</v>
      </c>
      <c r="L23" s="164">
        <v>14893</v>
      </c>
      <c r="M23" s="164">
        <v>15698</v>
      </c>
    </row>
    <row r="24" spans="1:25">
      <c r="A24" s="827"/>
      <c r="B24" s="161" t="s">
        <v>140</v>
      </c>
      <c r="C24" s="162">
        <v>4385</v>
      </c>
      <c r="D24" s="162">
        <v>3928</v>
      </c>
      <c r="E24" s="162">
        <v>4579</v>
      </c>
      <c r="F24" s="162">
        <v>4871</v>
      </c>
      <c r="G24" s="162">
        <v>5659</v>
      </c>
      <c r="H24" s="162">
        <v>5106</v>
      </c>
      <c r="I24" s="162">
        <v>4904</v>
      </c>
      <c r="J24" s="163">
        <v>5894</v>
      </c>
      <c r="K24" s="164">
        <v>4607</v>
      </c>
      <c r="L24" s="164">
        <v>10091</v>
      </c>
      <c r="M24" s="164">
        <v>8205</v>
      </c>
    </row>
    <row r="25" spans="1:25" ht="25.5">
      <c r="A25" s="827"/>
      <c r="B25" s="161" t="s">
        <v>141</v>
      </c>
      <c r="C25" s="162">
        <v>19391</v>
      </c>
      <c r="D25" s="162">
        <v>18266</v>
      </c>
      <c r="E25" s="162">
        <v>20532</v>
      </c>
      <c r="F25" s="162">
        <v>24260</v>
      </c>
      <c r="G25" s="162">
        <v>12481</v>
      </c>
      <c r="H25" s="162">
        <v>12102</v>
      </c>
      <c r="I25" s="162">
        <v>9466</v>
      </c>
      <c r="J25" s="163">
        <v>15551</v>
      </c>
      <c r="K25" s="164">
        <v>12825</v>
      </c>
      <c r="L25" s="164">
        <v>14038</v>
      </c>
      <c r="M25" s="164">
        <v>9281</v>
      </c>
    </row>
    <row r="26" spans="1:25" ht="25.5">
      <c r="A26" s="827"/>
      <c r="B26" s="161" t="s">
        <v>142</v>
      </c>
      <c r="C26" s="162">
        <v>12860</v>
      </c>
      <c r="D26" s="162">
        <v>14421</v>
      </c>
      <c r="E26" s="162">
        <v>17142</v>
      </c>
      <c r="F26" s="162">
        <v>16599</v>
      </c>
      <c r="G26" s="162">
        <v>23541</v>
      </c>
      <c r="H26" s="162">
        <v>25761</v>
      </c>
      <c r="I26" s="162">
        <v>23455</v>
      </c>
      <c r="J26" s="163">
        <v>21236</v>
      </c>
      <c r="K26" s="164">
        <v>24399</v>
      </c>
      <c r="L26" s="164">
        <v>25466</v>
      </c>
      <c r="M26" s="164">
        <v>25324</v>
      </c>
    </row>
    <row r="27" spans="1:25" ht="38.25">
      <c r="A27" s="827"/>
      <c r="B27" s="161" t="s">
        <v>143</v>
      </c>
      <c r="C27" s="162">
        <v>46256</v>
      </c>
      <c r="D27" s="162">
        <v>45119</v>
      </c>
      <c r="E27" s="162">
        <v>44790</v>
      </c>
      <c r="F27" s="162">
        <v>46893</v>
      </c>
      <c r="G27" s="162">
        <v>56432</v>
      </c>
      <c r="H27" s="162">
        <v>56752</v>
      </c>
      <c r="I27" s="162">
        <v>56967</v>
      </c>
      <c r="J27" s="163">
        <v>53920</v>
      </c>
      <c r="K27" s="164">
        <v>61815</v>
      </c>
      <c r="L27" s="164">
        <v>62070</v>
      </c>
      <c r="M27" s="164">
        <v>63008</v>
      </c>
    </row>
    <row r="28" spans="1:25">
      <c r="A28" s="827"/>
      <c r="B28" s="161" t="s">
        <v>144</v>
      </c>
      <c r="C28" s="162">
        <v>22106</v>
      </c>
      <c r="D28" s="162">
        <v>24582</v>
      </c>
      <c r="E28" s="162">
        <v>23000</v>
      </c>
      <c r="F28" s="162">
        <v>25920</v>
      </c>
      <c r="G28" s="162">
        <v>23609</v>
      </c>
      <c r="H28" s="162">
        <v>24136</v>
      </c>
      <c r="I28" s="162">
        <v>26169</v>
      </c>
      <c r="J28" s="163">
        <v>25306</v>
      </c>
      <c r="K28" s="164">
        <v>26935</v>
      </c>
      <c r="L28" s="164">
        <v>28551</v>
      </c>
      <c r="M28" s="164">
        <v>24733</v>
      </c>
    </row>
    <row r="29" spans="1:25" ht="25.5">
      <c r="A29" s="827"/>
      <c r="B29" s="161" t="s">
        <v>145</v>
      </c>
      <c r="C29" s="162">
        <v>14959</v>
      </c>
      <c r="D29" s="162">
        <v>15590</v>
      </c>
      <c r="E29" s="162">
        <v>18660</v>
      </c>
      <c r="F29" s="162">
        <v>19020</v>
      </c>
      <c r="G29" s="162">
        <v>12961</v>
      </c>
      <c r="H29" s="162">
        <v>12707</v>
      </c>
      <c r="I29" s="162">
        <v>12633</v>
      </c>
      <c r="J29" s="163">
        <v>16035</v>
      </c>
      <c r="K29" s="164">
        <v>19641</v>
      </c>
      <c r="L29" s="164">
        <v>21318</v>
      </c>
      <c r="M29" s="164">
        <v>18291</v>
      </c>
    </row>
    <row r="30" spans="1:25">
      <c r="A30" s="827"/>
      <c r="B30" s="161" t="s">
        <v>146</v>
      </c>
      <c r="C30" s="162">
        <v>4498</v>
      </c>
      <c r="D30" s="162">
        <v>5842</v>
      </c>
      <c r="E30" s="162">
        <v>6387</v>
      </c>
      <c r="F30" s="162">
        <v>5344</v>
      </c>
      <c r="G30" s="162">
        <v>6546</v>
      </c>
      <c r="H30" s="162">
        <v>6763</v>
      </c>
      <c r="I30" s="162">
        <v>4848</v>
      </c>
      <c r="J30" s="163">
        <v>4681</v>
      </c>
      <c r="K30" s="164">
        <v>6707</v>
      </c>
      <c r="L30" s="164">
        <v>5754</v>
      </c>
      <c r="M30" s="164">
        <v>5052</v>
      </c>
    </row>
    <row r="31" spans="1:25">
      <c r="A31" s="827"/>
      <c r="B31" s="161" t="s">
        <v>147</v>
      </c>
      <c r="C31" s="162">
        <v>6237</v>
      </c>
      <c r="D31" s="162">
        <v>8035</v>
      </c>
      <c r="E31" s="162">
        <v>8062</v>
      </c>
      <c r="F31" s="162">
        <v>7677</v>
      </c>
      <c r="G31" s="162">
        <v>6044</v>
      </c>
      <c r="H31" s="162">
        <v>6616</v>
      </c>
      <c r="I31" s="162">
        <v>7971</v>
      </c>
      <c r="J31" s="163">
        <v>7541</v>
      </c>
      <c r="K31" s="164">
        <v>9436</v>
      </c>
      <c r="L31" s="164">
        <v>6994</v>
      </c>
      <c r="M31" s="164">
        <v>6495</v>
      </c>
    </row>
    <row r="32" spans="1:25" ht="63.75">
      <c r="A32" s="827"/>
      <c r="B32" s="161" t="s">
        <v>148</v>
      </c>
      <c r="C32" s="162">
        <v>3516</v>
      </c>
      <c r="D32" s="162">
        <v>3557</v>
      </c>
      <c r="E32" s="162">
        <v>3211</v>
      </c>
      <c r="F32" s="162">
        <v>3359</v>
      </c>
      <c r="G32" s="162">
        <v>5457</v>
      </c>
      <c r="H32" s="162">
        <v>3142</v>
      </c>
      <c r="I32" s="162">
        <v>5803</v>
      </c>
      <c r="J32" s="163">
        <v>5424</v>
      </c>
      <c r="K32" s="164">
        <v>4346</v>
      </c>
      <c r="L32" s="164">
        <v>3503</v>
      </c>
      <c r="M32" s="164">
        <v>3930</v>
      </c>
    </row>
    <row r="33" spans="1:13" ht="38.25">
      <c r="A33" s="818"/>
      <c r="B33" s="165" t="s">
        <v>149</v>
      </c>
      <c r="C33" s="166">
        <v>397</v>
      </c>
      <c r="D33" s="166">
        <v>309</v>
      </c>
      <c r="E33" s="166">
        <v>161</v>
      </c>
      <c r="F33" s="166">
        <v>302</v>
      </c>
      <c r="G33" s="166">
        <v>600</v>
      </c>
      <c r="H33" s="166">
        <v>313</v>
      </c>
      <c r="I33" s="166">
        <v>548</v>
      </c>
      <c r="J33" s="167">
        <v>22</v>
      </c>
      <c r="K33" s="168">
        <v>0</v>
      </c>
      <c r="L33" s="168">
        <v>1257</v>
      </c>
      <c r="M33" s="168">
        <v>0</v>
      </c>
    </row>
    <row r="34" spans="1:13">
      <c r="M34" s="682"/>
    </row>
    <row r="35" spans="1:13">
      <c r="M35" s="682"/>
    </row>
  </sheetData>
  <mergeCells count="6">
    <mergeCell ref="A6:A33"/>
    <mergeCell ref="B6:B7"/>
    <mergeCell ref="C6:F6"/>
    <mergeCell ref="G6:M6"/>
    <mergeCell ref="B5:M5"/>
    <mergeCell ref="B8:M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5:M35"/>
  <sheetViews>
    <sheetView showGridLines="0" workbookViewId="0">
      <selection activeCell="M2" sqref="M2"/>
    </sheetView>
  </sheetViews>
  <sheetFormatPr baseColWidth="10" defaultColWidth="11.42578125" defaultRowHeight="12.75"/>
  <cols>
    <col min="1" max="1" width="6.140625" style="11" customWidth="1"/>
    <col min="2" max="2" width="34.28515625" style="11" customWidth="1"/>
    <col min="3" max="12" width="7.42578125" style="11" bestFit="1" customWidth="1"/>
    <col min="13" max="13" width="7.42578125" style="11" customWidth="1"/>
    <col min="14" max="16384" width="11.42578125" style="11"/>
  </cols>
  <sheetData>
    <row r="5" spans="1:13" ht="28.5" customHeight="1">
      <c r="B5" s="809" t="s">
        <v>308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</row>
    <row r="6" spans="1:13" ht="22.5" customHeight="1">
      <c r="A6" s="826" t="s">
        <v>151</v>
      </c>
      <c r="B6" s="828" t="s">
        <v>120</v>
      </c>
      <c r="C6" s="829" t="s">
        <v>121</v>
      </c>
      <c r="D6" s="829"/>
      <c r="E6" s="829"/>
      <c r="F6" s="829"/>
      <c r="G6" s="824" t="s">
        <v>122</v>
      </c>
      <c r="H6" s="824"/>
      <c r="I6" s="824"/>
      <c r="J6" s="824"/>
      <c r="K6" s="824"/>
      <c r="L6" s="824"/>
      <c r="M6" s="824"/>
    </row>
    <row r="7" spans="1:13">
      <c r="A7" s="827"/>
      <c r="B7" s="828"/>
      <c r="C7" s="570">
        <v>2007</v>
      </c>
      <c r="D7" s="570">
        <v>2008</v>
      </c>
      <c r="E7" s="570">
        <v>2009</v>
      </c>
      <c r="F7" s="570">
        <v>2010</v>
      </c>
      <c r="G7" s="570">
        <v>2011</v>
      </c>
      <c r="H7" s="570">
        <v>2012</v>
      </c>
      <c r="I7" s="570">
        <v>2013</v>
      </c>
      <c r="J7" s="570">
        <v>2014</v>
      </c>
      <c r="K7" s="570">
        <v>2015</v>
      </c>
      <c r="L7" s="570">
        <v>2016</v>
      </c>
      <c r="M7" s="570">
        <v>2017</v>
      </c>
    </row>
    <row r="8" spans="1:13" ht="15" customHeight="1">
      <c r="A8" s="833"/>
      <c r="B8" s="825" t="s">
        <v>194</v>
      </c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</row>
    <row r="9" spans="1:13" ht="22.5" customHeight="1">
      <c r="A9" s="833"/>
      <c r="B9" s="157" t="s">
        <v>151</v>
      </c>
      <c r="C9" s="158">
        <v>259045</v>
      </c>
      <c r="D9" s="158">
        <v>274673</v>
      </c>
      <c r="E9" s="158">
        <v>286357</v>
      </c>
      <c r="F9" s="158">
        <v>302860</v>
      </c>
      <c r="G9" s="158">
        <v>353904</v>
      </c>
      <c r="H9" s="158">
        <v>372322</v>
      </c>
      <c r="I9" s="158">
        <v>371257</v>
      </c>
      <c r="J9" s="159">
        <v>393484</v>
      </c>
      <c r="K9" s="160">
        <v>403562</v>
      </c>
      <c r="L9" s="160">
        <f>+L10+L13+L18</f>
        <v>402116</v>
      </c>
      <c r="M9" s="160">
        <f>+M10+M13+M18</f>
        <v>388791</v>
      </c>
    </row>
    <row r="10" spans="1:13" ht="22.5" customHeight="1">
      <c r="A10" s="827"/>
      <c r="B10" s="157" t="s">
        <v>124</v>
      </c>
      <c r="C10" s="158">
        <v>2317</v>
      </c>
      <c r="D10" s="158">
        <v>1979</v>
      </c>
      <c r="E10" s="158">
        <v>2615</v>
      </c>
      <c r="F10" s="158">
        <v>3050</v>
      </c>
      <c r="G10" s="158">
        <v>3887</v>
      </c>
      <c r="H10" s="158">
        <v>4776</v>
      </c>
      <c r="I10" s="158">
        <v>4046</v>
      </c>
      <c r="J10" s="159">
        <v>3922</v>
      </c>
      <c r="K10" s="160">
        <v>4278</v>
      </c>
      <c r="L10" s="160">
        <f>SUM(L11:L12)</f>
        <v>4354</v>
      </c>
      <c r="M10" s="160">
        <f>SUM(M11:M12)</f>
        <v>3902</v>
      </c>
    </row>
    <row r="11" spans="1:13" ht="38.25">
      <c r="A11" s="827"/>
      <c r="B11" s="161" t="s">
        <v>125</v>
      </c>
      <c r="C11" s="162">
        <v>2180</v>
      </c>
      <c r="D11" s="162">
        <v>1613</v>
      </c>
      <c r="E11" s="162">
        <v>2395</v>
      </c>
      <c r="F11" s="162">
        <v>2693</v>
      </c>
      <c r="G11" s="162">
        <v>3465</v>
      </c>
      <c r="H11" s="162">
        <v>4262</v>
      </c>
      <c r="I11" s="162">
        <v>3418</v>
      </c>
      <c r="J11" s="163">
        <v>3146</v>
      </c>
      <c r="K11" s="164">
        <v>4102</v>
      </c>
      <c r="L11" s="164">
        <v>4122</v>
      </c>
      <c r="M11" s="164">
        <v>3838</v>
      </c>
    </row>
    <row r="12" spans="1:13">
      <c r="A12" s="827"/>
      <c r="B12" s="161" t="s">
        <v>126</v>
      </c>
      <c r="C12" s="162">
        <v>137</v>
      </c>
      <c r="D12" s="162">
        <v>366</v>
      </c>
      <c r="E12" s="162">
        <v>220</v>
      </c>
      <c r="F12" s="162">
        <v>357</v>
      </c>
      <c r="G12" s="162">
        <v>422</v>
      </c>
      <c r="H12" s="162">
        <v>514</v>
      </c>
      <c r="I12" s="162">
        <v>628</v>
      </c>
      <c r="J12" s="163">
        <v>776</v>
      </c>
      <c r="K12" s="164">
        <v>176</v>
      </c>
      <c r="L12" s="164">
        <v>232</v>
      </c>
      <c r="M12" s="164">
        <v>64</v>
      </c>
    </row>
    <row r="13" spans="1:13" ht="22.5" customHeight="1">
      <c r="A13" s="827"/>
      <c r="B13" s="157" t="s">
        <v>128</v>
      </c>
      <c r="C13" s="158">
        <v>21407</v>
      </c>
      <c r="D13" s="158">
        <v>22948</v>
      </c>
      <c r="E13" s="158">
        <v>19429</v>
      </c>
      <c r="F13" s="158">
        <v>21075</v>
      </c>
      <c r="G13" s="158">
        <v>26643</v>
      </c>
      <c r="H13" s="158">
        <v>26135</v>
      </c>
      <c r="I13" s="158">
        <v>30841</v>
      </c>
      <c r="J13" s="159">
        <v>34070</v>
      </c>
      <c r="K13" s="160">
        <v>29360</v>
      </c>
      <c r="L13" s="160">
        <f>SUM(L14:L17)</f>
        <v>31293</v>
      </c>
      <c r="M13" s="160">
        <f>SUM(M14:M17)</f>
        <v>29507</v>
      </c>
    </row>
    <row r="14" spans="1:13">
      <c r="A14" s="827"/>
      <c r="B14" s="161" t="s">
        <v>129</v>
      </c>
      <c r="C14" s="162">
        <v>14373</v>
      </c>
      <c r="D14" s="162">
        <v>16759</v>
      </c>
      <c r="E14" s="162">
        <v>13199</v>
      </c>
      <c r="F14" s="162">
        <v>14034</v>
      </c>
      <c r="G14" s="162">
        <v>13587</v>
      </c>
      <c r="H14" s="162">
        <v>14326</v>
      </c>
      <c r="I14" s="162">
        <v>17243</v>
      </c>
      <c r="J14" s="163">
        <v>19211</v>
      </c>
      <c r="K14" s="164">
        <v>18347</v>
      </c>
      <c r="L14" s="164">
        <v>18924</v>
      </c>
      <c r="M14" s="164">
        <v>17112</v>
      </c>
    </row>
    <row r="15" spans="1:13" ht="25.5">
      <c r="A15" s="827"/>
      <c r="B15" s="161" t="s">
        <v>130</v>
      </c>
      <c r="C15" s="162">
        <v>1316</v>
      </c>
      <c r="D15" s="162">
        <v>1174</v>
      </c>
      <c r="E15" s="162">
        <v>992</v>
      </c>
      <c r="F15" s="162">
        <v>1130</v>
      </c>
      <c r="G15" s="162">
        <v>976</v>
      </c>
      <c r="H15" s="162">
        <v>1587</v>
      </c>
      <c r="I15" s="162">
        <v>1785</v>
      </c>
      <c r="J15" s="163">
        <v>1328</v>
      </c>
      <c r="K15" s="164">
        <v>1215</v>
      </c>
      <c r="L15" s="164">
        <v>814</v>
      </c>
      <c r="M15" s="164">
        <v>1097</v>
      </c>
    </row>
    <row r="16" spans="1:13" ht="38.25">
      <c r="A16" s="827"/>
      <c r="B16" s="161" t="s">
        <v>131</v>
      </c>
      <c r="C16" s="162">
        <v>2317</v>
      </c>
      <c r="D16" s="162">
        <v>2022</v>
      </c>
      <c r="E16" s="162">
        <v>1407</v>
      </c>
      <c r="F16" s="162">
        <v>2322</v>
      </c>
      <c r="G16" s="162">
        <v>3053</v>
      </c>
      <c r="H16" s="162">
        <v>1207</v>
      </c>
      <c r="I16" s="162">
        <v>2039</v>
      </c>
      <c r="J16" s="163">
        <v>2303</v>
      </c>
      <c r="K16" s="164">
        <v>1817</v>
      </c>
      <c r="L16" s="164">
        <v>1504</v>
      </c>
      <c r="M16" s="164">
        <v>1474</v>
      </c>
    </row>
    <row r="17" spans="1:13">
      <c r="A17" s="827"/>
      <c r="B17" s="161" t="s">
        <v>132</v>
      </c>
      <c r="C17" s="162">
        <v>3401</v>
      </c>
      <c r="D17" s="162">
        <v>2993</v>
      </c>
      <c r="E17" s="162">
        <v>3831</v>
      </c>
      <c r="F17" s="162">
        <v>3589</v>
      </c>
      <c r="G17" s="162">
        <v>9027</v>
      </c>
      <c r="H17" s="162">
        <v>9015</v>
      </c>
      <c r="I17" s="162">
        <v>9774</v>
      </c>
      <c r="J17" s="163">
        <v>11228</v>
      </c>
      <c r="K17" s="164">
        <v>7981</v>
      </c>
      <c r="L17" s="164">
        <v>10051</v>
      </c>
      <c r="M17" s="164">
        <v>9824</v>
      </c>
    </row>
    <row r="18" spans="1:13" ht="22.5" customHeight="1">
      <c r="A18" s="827"/>
      <c r="B18" s="157" t="s">
        <v>134</v>
      </c>
      <c r="C18" s="158">
        <v>235321</v>
      </c>
      <c r="D18" s="158">
        <v>249746</v>
      </c>
      <c r="E18" s="158">
        <v>264313</v>
      </c>
      <c r="F18" s="158">
        <v>278735</v>
      </c>
      <c r="G18" s="158">
        <v>323374</v>
      </c>
      <c r="H18" s="158">
        <v>341411</v>
      </c>
      <c r="I18" s="158">
        <v>336370</v>
      </c>
      <c r="J18" s="159">
        <v>355492</v>
      </c>
      <c r="K18" s="160">
        <v>369924</v>
      </c>
      <c r="L18" s="160">
        <f>SUM(L19:L33)</f>
        <v>366469</v>
      </c>
      <c r="M18" s="160">
        <f>SUM(M19:M33)</f>
        <v>355382</v>
      </c>
    </row>
    <row r="19" spans="1:13" ht="38.25">
      <c r="A19" s="827"/>
      <c r="B19" s="161" t="s">
        <v>135</v>
      </c>
      <c r="C19" s="162">
        <v>51828</v>
      </c>
      <c r="D19" s="162">
        <v>57071</v>
      </c>
      <c r="E19" s="162">
        <v>57144</v>
      </c>
      <c r="F19" s="162">
        <v>56574</v>
      </c>
      <c r="G19" s="162">
        <v>68101</v>
      </c>
      <c r="H19" s="162">
        <v>77836</v>
      </c>
      <c r="I19" s="162">
        <v>75482</v>
      </c>
      <c r="J19" s="163">
        <v>87090</v>
      </c>
      <c r="K19" s="164">
        <v>86457</v>
      </c>
      <c r="L19" s="164">
        <v>75660</v>
      </c>
      <c r="M19" s="164">
        <v>74463</v>
      </c>
    </row>
    <row r="20" spans="1:13">
      <c r="A20" s="827"/>
      <c r="B20" s="161" t="s">
        <v>136</v>
      </c>
      <c r="C20" s="162">
        <v>9427</v>
      </c>
      <c r="D20" s="162">
        <v>8557</v>
      </c>
      <c r="E20" s="162">
        <v>12397</v>
      </c>
      <c r="F20" s="162">
        <v>13684</v>
      </c>
      <c r="G20" s="162">
        <v>12973</v>
      </c>
      <c r="H20" s="162">
        <v>13217</v>
      </c>
      <c r="I20" s="162">
        <v>12991</v>
      </c>
      <c r="J20" s="163">
        <v>11780</v>
      </c>
      <c r="K20" s="164">
        <v>14326</v>
      </c>
      <c r="L20" s="164">
        <v>15324</v>
      </c>
      <c r="M20" s="164">
        <v>14559</v>
      </c>
    </row>
    <row r="21" spans="1:13">
      <c r="A21" s="827"/>
      <c r="B21" s="161" t="s">
        <v>137</v>
      </c>
      <c r="C21" s="162">
        <v>15209</v>
      </c>
      <c r="D21" s="162">
        <v>17333</v>
      </c>
      <c r="E21" s="162">
        <v>18109</v>
      </c>
      <c r="F21" s="162">
        <v>20701</v>
      </c>
      <c r="G21" s="162">
        <v>22500</v>
      </c>
      <c r="H21" s="162">
        <v>23669</v>
      </c>
      <c r="I21" s="162">
        <v>25087</v>
      </c>
      <c r="J21" s="163">
        <v>22787</v>
      </c>
      <c r="K21" s="164">
        <v>23472</v>
      </c>
      <c r="L21" s="164">
        <v>30810</v>
      </c>
      <c r="M21" s="164">
        <v>28886</v>
      </c>
    </row>
    <row r="22" spans="1:13">
      <c r="A22" s="827"/>
      <c r="B22" s="161" t="s">
        <v>138</v>
      </c>
      <c r="C22" s="162">
        <v>939</v>
      </c>
      <c r="D22" s="162">
        <v>857</v>
      </c>
      <c r="E22" s="162">
        <v>1559</v>
      </c>
      <c r="F22" s="162">
        <v>1401</v>
      </c>
      <c r="G22" s="162">
        <v>5627</v>
      </c>
      <c r="H22" s="162">
        <v>5326</v>
      </c>
      <c r="I22" s="162">
        <v>7097</v>
      </c>
      <c r="J22" s="163">
        <v>5163</v>
      </c>
      <c r="K22" s="164">
        <v>8596</v>
      </c>
      <c r="L22" s="164">
        <v>7111</v>
      </c>
      <c r="M22" s="164">
        <v>6817</v>
      </c>
    </row>
    <row r="23" spans="1:13">
      <c r="A23" s="827"/>
      <c r="B23" s="161" t="s">
        <v>139</v>
      </c>
      <c r="C23" s="162">
        <v>15632</v>
      </c>
      <c r="D23" s="162">
        <v>16267</v>
      </c>
      <c r="E23" s="162">
        <v>16463</v>
      </c>
      <c r="F23" s="162">
        <v>16538</v>
      </c>
      <c r="G23" s="162">
        <v>23034</v>
      </c>
      <c r="H23" s="162">
        <v>23250</v>
      </c>
      <c r="I23" s="162">
        <v>25393</v>
      </c>
      <c r="J23" s="163">
        <v>22148</v>
      </c>
      <c r="K23" s="164">
        <v>27185</v>
      </c>
      <c r="L23" s="164">
        <v>25568</v>
      </c>
      <c r="M23" s="164">
        <v>24259</v>
      </c>
    </row>
    <row r="24" spans="1:13">
      <c r="A24" s="827"/>
      <c r="B24" s="161" t="s">
        <v>140</v>
      </c>
      <c r="C24" s="162">
        <v>4447</v>
      </c>
      <c r="D24" s="162">
        <v>3388</v>
      </c>
      <c r="E24" s="162">
        <v>3033</v>
      </c>
      <c r="F24" s="162">
        <v>2780</v>
      </c>
      <c r="G24" s="162">
        <v>3778</v>
      </c>
      <c r="H24" s="162">
        <v>3298</v>
      </c>
      <c r="I24" s="162">
        <v>4703</v>
      </c>
      <c r="J24" s="163">
        <v>5764</v>
      </c>
      <c r="K24" s="164">
        <v>6829</v>
      </c>
      <c r="L24" s="164">
        <v>5491</v>
      </c>
      <c r="M24" s="164">
        <v>4769</v>
      </c>
    </row>
    <row r="25" spans="1:13" ht="25.5">
      <c r="A25" s="827"/>
      <c r="B25" s="161" t="s">
        <v>141</v>
      </c>
      <c r="C25" s="162">
        <v>9298</v>
      </c>
      <c r="D25" s="162">
        <v>11693</v>
      </c>
      <c r="E25" s="162">
        <v>12954</v>
      </c>
      <c r="F25" s="162">
        <v>15303</v>
      </c>
      <c r="G25" s="162">
        <v>13090</v>
      </c>
      <c r="H25" s="162">
        <v>12298</v>
      </c>
      <c r="I25" s="162">
        <v>10024</v>
      </c>
      <c r="J25" s="163">
        <v>17893</v>
      </c>
      <c r="K25" s="164">
        <v>11830</v>
      </c>
      <c r="L25" s="164">
        <v>14090</v>
      </c>
      <c r="M25" s="164">
        <v>13315</v>
      </c>
    </row>
    <row r="26" spans="1:13" ht="25.5">
      <c r="A26" s="827"/>
      <c r="B26" s="161" t="s">
        <v>142</v>
      </c>
      <c r="C26" s="162">
        <v>5948</v>
      </c>
      <c r="D26" s="162">
        <v>5622</v>
      </c>
      <c r="E26" s="162">
        <v>7060</v>
      </c>
      <c r="F26" s="162">
        <v>6865</v>
      </c>
      <c r="G26" s="162">
        <v>10641</v>
      </c>
      <c r="H26" s="162">
        <v>13516</v>
      </c>
      <c r="I26" s="162">
        <v>12843</v>
      </c>
      <c r="J26" s="163">
        <v>11296</v>
      </c>
      <c r="K26" s="164">
        <v>11053</v>
      </c>
      <c r="L26" s="164">
        <v>11429</v>
      </c>
      <c r="M26" s="164">
        <v>13194</v>
      </c>
    </row>
    <row r="27" spans="1:13" ht="38.25">
      <c r="A27" s="827"/>
      <c r="B27" s="161" t="s">
        <v>143</v>
      </c>
      <c r="C27" s="162">
        <v>32482</v>
      </c>
      <c r="D27" s="162">
        <v>31086</v>
      </c>
      <c r="E27" s="162">
        <v>35514</v>
      </c>
      <c r="F27" s="162">
        <v>36999</v>
      </c>
      <c r="G27" s="162">
        <v>44181</v>
      </c>
      <c r="H27" s="162">
        <v>46580</v>
      </c>
      <c r="I27" s="162">
        <v>47043</v>
      </c>
      <c r="J27" s="163">
        <v>46758</v>
      </c>
      <c r="K27" s="164">
        <v>46736</v>
      </c>
      <c r="L27" s="164">
        <v>48656</v>
      </c>
      <c r="M27" s="164">
        <v>51859</v>
      </c>
    </row>
    <row r="28" spans="1:13">
      <c r="A28" s="827"/>
      <c r="B28" s="161" t="s">
        <v>144</v>
      </c>
      <c r="C28" s="162">
        <v>41419</v>
      </c>
      <c r="D28" s="162">
        <v>46521</v>
      </c>
      <c r="E28" s="162">
        <v>48493</v>
      </c>
      <c r="F28" s="162">
        <v>51340</v>
      </c>
      <c r="G28" s="162">
        <v>55076</v>
      </c>
      <c r="H28" s="162">
        <v>57095</v>
      </c>
      <c r="I28" s="162">
        <v>56546</v>
      </c>
      <c r="J28" s="163">
        <v>60232</v>
      </c>
      <c r="K28" s="164">
        <v>62599</v>
      </c>
      <c r="L28" s="164">
        <v>61805</v>
      </c>
      <c r="M28" s="164">
        <v>59767</v>
      </c>
    </row>
    <row r="29" spans="1:13" ht="25.5">
      <c r="A29" s="827"/>
      <c r="B29" s="161" t="s">
        <v>145</v>
      </c>
      <c r="C29" s="162">
        <v>26987</v>
      </c>
      <c r="D29" s="162">
        <v>30082</v>
      </c>
      <c r="E29" s="162">
        <v>30315</v>
      </c>
      <c r="F29" s="162">
        <v>34205</v>
      </c>
      <c r="G29" s="162">
        <v>34800</v>
      </c>
      <c r="H29" s="162">
        <v>34322</v>
      </c>
      <c r="I29" s="162">
        <v>31748</v>
      </c>
      <c r="J29" s="163">
        <v>37386</v>
      </c>
      <c r="K29" s="164">
        <v>42925</v>
      </c>
      <c r="L29" s="164">
        <v>42218</v>
      </c>
      <c r="M29" s="164">
        <v>39343</v>
      </c>
    </row>
    <row r="30" spans="1:13">
      <c r="A30" s="827"/>
      <c r="B30" s="161" t="s">
        <v>146</v>
      </c>
      <c r="C30" s="162">
        <v>3882</v>
      </c>
      <c r="D30" s="162">
        <v>3544</v>
      </c>
      <c r="E30" s="162">
        <v>3376</v>
      </c>
      <c r="F30" s="162">
        <v>3796</v>
      </c>
      <c r="G30" s="162">
        <v>6311</v>
      </c>
      <c r="H30" s="162">
        <v>4929</v>
      </c>
      <c r="I30" s="162">
        <v>4984</v>
      </c>
      <c r="J30" s="163">
        <v>5511</v>
      </c>
      <c r="K30" s="164">
        <v>4759</v>
      </c>
      <c r="L30" s="164">
        <v>4276</v>
      </c>
      <c r="M30" s="164">
        <v>5157</v>
      </c>
    </row>
    <row r="31" spans="1:13">
      <c r="A31" s="827"/>
      <c r="B31" s="161" t="s">
        <v>147</v>
      </c>
      <c r="C31" s="162">
        <v>5121</v>
      </c>
      <c r="D31" s="162">
        <v>4634</v>
      </c>
      <c r="E31" s="162">
        <v>5690</v>
      </c>
      <c r="F31" s="162">
        <v>6987</v>
      </c>
      <c r="G31" s="162">
        <v>5696</v>
      </c>
      <c r="H31" s="162">
        <v>6327</v>
      </c>
      <c r="I31" s="162">
        <v>5860</v>
      </c>
      <c r="J31" s="163">
        <v>5488</v>
      </c>
      <c r="K31" s="164">
        <v>6800</v>
      </c>
      <c r="L31" s="164">
        <v>7059</v>
      </c>
      <c r="M31" s="164">
        <v>5732</v>
      </c>
    </row>
    <row r="32" spans="1:13" ht="63.75">
      <c r="A32" s="827"/>
      <c r="B32" s="161" t="s">
        <v>148</v>
      </c>
      <c r="C32" s="162">
        <v>12429</v>
      </c>
      <c r="D32" s="162">
        <v>12684</v>
      </c>
      <c r="E32" s="162">
        <v>11704</v>
      </c>
      <c r="F32" s="162">
        <v>10984</v>
      </c>
      <c r="G32" s="162">
        <v>17311</v>
      </c>
      <c r="H32" s="162">
        <v>19131</v>
      </c>
      <c r="I32" s="162">
        <v>16099</v>
      </c>
      <c r="J32" s="163">
        <v>15776</v>
      </c>
      <c r="K32" s="164">
        <v>16132</v>
      </c>
      <c r="L32" s="164">
        <v>15537</v>
      </c>
      <c r="M32" s="164">
        <v>13029</v>
      </c>
    </row>
    <row r="33" spans="1:13" ht="38.25">
      <c r="A33" s="818"/>
      <c r="B33" s="165" t="s">
        <v>149</v>
      </c>
      <c r="C33" s="166">
        <v>273</v>
      </c>
      <c r="D33" s="166">
        <v>407</v>
      </c>
      <c r="E33" s="166">
        <v>502</v>
      </c>
      <c r="F33" s="166">
        <v>578</v>
      </c>
      <c r="G33" s="166">
        <v>255</v>
      </c>
      <c r="H33" s="166">
        <v>617</v>
      </c>
      <c r="I33" s="166">
        <v>470</v>
      </c>
      <c r="J33" s="167">
        <v>420</v>
      </c>
      <c r="K33" s="168">
        <v>225</v>
      </c>
      <c r="L33" s="168">
        <v>1435</v>
      </c>
      <c r="M33" s="168">
        <v>233</v>
      </c>
    </row>
    <row r="34" spans="1:13">
      <c r="M34" s="682"/>
    </row>
    <row r="35" spans="1:13">
      <c r="M35" s="682"/>
    </row>
  </sheetData>
  <mergeCells count="6">
    <mergeCell ref="B5:M5"/>
    <mergeCell ref="A6:A33"/>
    <mergeCell ref="B6:B7"/>
    <mergeCell ref="C6:F6"/>
    <mergeCell ref="G6:M6"/>
    <mergeCell ref="B8:M8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5:P34"/>
  <sheetViews>
    <sheetView showGridLines="0" workbookViewId="0">
      <selection activeCell="P13" sqref="P13"/>
    </sheetView>
  </sheetViews>
  <sheetFormatPr baseColWidth="10" defaultColWidth="11.42578125" defaultRowHeight="12.75"/>
  <cols>
    <col min="1" max="1" width="5.140625" style="11" customWidth="1"/>
    <col min="2" max="2" width="34.28515625" style="11" customWidth="1"/>
    <col min="3" max="11" width="7.42578125" style="11" bestFit="1" customWidth="1"/>
    <col min="12" max="13" width="7.85546875" style="46" customWidth="1"/>
    <col min="14" max="14" width="2.85546875" style="11" customWidth="1"/>
    <col min="15" max="16384" width="11.42578125" style="11"/>
  </cols>
  <sheetData>
    <row r="5" spans="1:16" ht="28.5" customHeight="1">
      <c r="B5" s="809" t="s">
        <v>308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</row>
    <row r="6" spans="1:16" ht="22.5" customHeight="1">
      <c r="A6" s="816" t="s">
        <v>119</v>
      </c>
      <c r="B6" s="828" t="s">
        <v>120</v>
      </c>
      <c r="C6" s="829" t="s">
        <v>121</v>
      </c>
      <c r="D6" s="829"/>
      <c r="E6" s="829"/>
      <c r="F6" s="829"/>
      <c r="G6" s="824" t="s">
        <v>122</v>
      </c>
      <c r="H6" s="824"/>
      <c r="I6" s="824"/>
      <c r="J6" s="824"/>
      <c r="K6" s="824"/>
      <c r="L6" s="824"/>
      <c r="M6" s="824"/>
    </row>
    <row r="7" spans="1:16">
      <c r="A7" s="817"/>
      <c r="B7" s="828"/>
      <c r="C7" s="570">
        <v>2007</v>
      </c>
      <c r="D7" s="570">
        <v>2008</v>
      </c>
      <c r="E7" s="570">
        <v>2009</v>
      </c>
      <c r="F7" s="570">
        <v>2010</v>
      </c>
      <c r="G7" s="570">
        <v>2011</v>
      </c>
      <c r="H7" s="570">
        <v>2012</v>
      </c>
      <c r="I7" s="570">
        <v>2013</v>
      </c>
      <c r="J7" s="570">
        <v>2014</v>
      </c>
      <c r="K7" s="570">
        <v>2015</v>
      </c>
      <c r="L7" s="570">
        <v>2016</v>
      </c>
      <c r="M7" s="570">
        <v>2017</v>
      </c>
    </row>
    <row r="8" spans="1:16" ht="21" customHeight="1">
      <c r="A8" s="827"/>
      <c r="B8" s="834" t="s">
        <v>199</v>
      </c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</row>
    <row r="9" spans="1:16" ht="22.5" customHeight="1">
      <c r="A9" s="827"/>
      <c r="B9" s="182" t="s">
        <v>119</v>
      </c>
      <c r="C9" s="181">
        <v>49.826488810020535</v>
      </c>
      <c r="D9" s="181">
        <v>51.350110167864457</v>
      </c>
      <c r="E9" s="181">
        <v>52.417162397860636</v>
      </c>
      <c r="F9" s="181">
        <v>53.388174708297377</v>
      </c>
      <c r="G9" s="181">
        <v>56.801457919668785</v>
      </c>
      <c r="H9" s="181">
        <v>56.619862710869782</v>
      </c>
      <c r="I9" s="181">
        <v>55.055992996689696</v>
      </c>
      <c r="J9" s="180">
        <v>55.551118611316411</v>
      </c>
      <c r="K9" s="179">
        <v>55.264956446661216</v>
      </c>
      <c r="L9" s="179">
        <v>54.543118555201843</v>
      </c>
      <c r="M9" s="179">
        <v>51.344038605727583</v>
      </c>
      <c r="O9" s="144"/>
      <c r="P9" s="571"/>
    </row>
    <row r="10" spans="1:16" ht="22.5" customHeight="1">
      <c r="A10" s="827"/>
      <c r="B10" s="182" t="s">
        <v>124</v>
      </c>
      <c r="C10" s="181">
        <v>15.821907676017407</v>
      </c>
      <c r="D10" s="181">
        <v>15.651866265699629</v>
      </c>
      <c r="E10" s="181">
        <v>17.24234281821035</v>
      </c>
      <c r="F10" s="181">
        <v>17.279979868595401</v>
      </c>
      <c r="G10" s="181">
        <v>18.192793065567344</v>
      </c>
      <c r="H10" s="181">
        <v>17.837849675874555</v>
      </c>
      <c r="I10" s="181">
        <v>15.257067147324843</v>
      </c>
      <c r="J10" s="180">
        <v>17.216569363358357</v>
      </c>
      <c r="K10" s="179">
        <v>16.416592428916545</v>
      </c>
      <c r="L10" s="179">
        <v>15.274552075218754</v>
      </c>
      <c r="M10" s="179">
        <v>12.639259614141551</v>
      </c>
      <c r="O10" s="144"/>
      <c r="P10" s="571"/>
    </row>
    <row r="11" spans="1:16" ht="38.25">
      <c r="A11" s="827"/>
      <c r="B11" s="178" t="s">
        <v>125</v>
      </c>
      <c r="C11" s="177">
        <v>15.137725213214351</v>
      </c>
      <c r="D11" s="177">
        <v>14.727434925287538</v>
      </c>
      <c r="E11" s="177">
        <v>16.742023545470055</v>
      </c>
      <c r="F11" s="177">
        <v>16.760362910600264</v>
      </c>
      <c r="G11" s="177">
        <v>17.511278077303949</v>
      </c>
      <c r="H11" s="177">
        <v>17.090022277978846</v>
      </c>
      <c r="I11" s="177">
        <v>14.24435077303287</v>
      </c>
      <c r="J11" s="176">
        <v>16.461160452639646</v>
      </c>
      <c r="K11" s="175">
        <v>15.863445923107761</v>
      </c>
      <c r="L11" s="175">
        <v>14.212085787178976</v>
      </c>
      <c r="M11" s="175">
        <v>11.580915732659534</v>
      </c>
      <c r="O11" s="144"/>
      <c r="P11" s="571"/>
    </row>
    <row r="12" spans="1:16">
      <c r="A12" s="827"/>
      <c r="B12" s="178" t="s">
        <v>126</v>
      </c>
      <c r="C12" s="177">
        <v>62.268704746580852</v>
      </c>
      <c r="D12" s="177">
        <v>86.226816661599273</v>
      </c>
      <c r="E12" s="177">
        <v>55.483106105512746</v>
      </c>
      <c r="F12" s="177">
        <v>63.840399002493761</v>
      </c>
      <c r="G12" s="177">
        <v>73.477845074912338</v>
      </c>
      <c r="H12" s="177">
        <v>71.783235451147888</v>
      </c>
      <c r="I12" s="177">
        <v>70.948934459187768</v>
      </c>
      <c r="J12" s="176">
        <v>73.022481265611987</v>
      </c>
      <c r="K12" s="175">
        <v>70.072436141822337</v>
      </c>
      <c r="L12" s="175">
        <v>88.0191291215706</v>
      </c>
      <c r="M12" s="175">
        <v>78.377729781617461</v>
      </c>
      <c r="O12" s="144"/>
      <c r="P12" s="571"/>
    </row>
    <row r="13" spans="1:16" ht="22.5" customHeight="1">
      <c r="A13" s="827"/>
      <c r="B13" s="182" t="s">
        <v>128</v>
      </c>
      <c r="C13" s="181">
        <v>50.035573510410359</v>
      </c>
      <c r="D13" s="181">
        <v>54.518387506613166</v>
      </c>
      <c r="E13" s="181">
        <v>54.370867066312343</v>
      </c>
      <c r="F13" s="181">
        <v>53.24127304894526</v>
      </c>
      <c r="G13" s="181">
        <v>57.721783598553536</v>
      </c>
      <c r="H13" s="181">
        <v>58.298830686413851</v>
      </c>
      <c r="I13" s="181">
        <v>55.427839324741882</v>
      </c>
      <c r="J13" s="180">
        <v>55.047852075767523</v>
      </c>
      <c r="K13" s="179">
        <v>51.076317899067234</v>
      </c>
      <c r="L13" s="179">
        <v>52.828264930882597</v>
      </c>
      <c r="M13" s="179">
        <v>50.637988273488176</v>
      </c>
      <c r="O13" s="144"/>
      <c r="P13" s="571"/>
    </row>
    <row r="14" spans="1:16">
      <c r="A14" s="827"/>
      <c r="B14" s="178" t="s">
        <v>129</v>
      </c>
      <c r="C14" s="177">
        <v>48.247663551401871</v>
      </c>
      <c r="D14" s="177">
        <v>52.155932315093999</v>
      </c>
      <c r="E14" s="177">
        <v>49.391547575031744</v>
      </c>
      <c r="F14" s="177">
        <v>49.854824083395037</v>
      </c>
      <c r="G14" s="177">
        <v>51.3020201831782</v>
      </c>
      <c r="H14" s="177">
        <v>53.168294549219063</v>
      </c>
      <c r="I14" s="177">
        <v>50.516263662950813</v>
      </c>
      <c r="J14" s="176">
        <v>52.348880417721112</v>
      </c>
      <c r="K14" s="175">
        <v>49.824758902773084</v>
      </c>
      <c r="L14" s="175">
        <v>47.138288444495821</v>
      </c>
      <c r="M14" s="175">
        <v>44.450287316902163</v>
      </c>
      <c r="O14" s="144"/>
      <c r="P14" s="571"/>
    </row>
    <row r="15" spans="1:16" ht="25.5">
      <c r="A15" s="827"/>
      <c r="B15" s="178" t="s">
        <v>130</v>
      </c>
      <c r="C15" s="177">
        <v>90.679270169267966</v>
      </c>
      <c r="D15" s="177">
        <v>97.369646182495345</v>
      </c>
      <c r="E15" s="177">
        <v>93.836525696946708</v>
      </c>
      <c r="F15" s="177">
        <v>96.327683615819211</v>
      </c>
      <c r="G15" s="177">
        <v>97.548460661345487</v>
      </c>
      <c r="H15" s="177">
        <v>93.166031817163343</v>
      </c>
      <c r="I15" s="177">
        <v>96.800465386852821</v>
      </c>
      <c r="J15" s="176">
        <v>96.28487994808566</v>
      </c>
      <c r="K15" s="175">
        <v>95.756819397397038</v>
      </c>
      <c r="L15" s="175">
        <v>88.738738738738746</v>
      </c>
      <c r="M15" s="175">
        <v>99.201246834210011</v>
      </c>
      <c r="O15" s="144"/>
      <c r="P15" s="571"/>
    </row>
    <row r="16" spans="1:16" ht="38.25">
      <c r="A16" s="827"/>
      <c r="B16" s="178" t="s">
        <v>131</v>
      </c>
      <c r="C16" s="177">
        <v>84.476784476784474</v>
      </c>
      <c r="D16" s="177">
        <v>81.132290834379646</v>
      </c>
      <c r="E16" s="177">
        <v>83.227127901684113</v>
      </c>
      <c r="F16" s="177">
        <v>89.015606242497</v>
      </c>
      <c r="G16" s="177">
        <v>88.989880059970019</v>
      </c>
      <c r="H16" s="177">
        <v>82.225851023740731</v>
      </c>
      <c r="I16" s="177">
        <v>89.535509325681488</v>
      </c>
      <c r="J16" s="176">
        <v>78.888428038158438</v>
      </c>
      <c r="K16" s="175">
        <v>85.742574257425744</v>
      </c>
      <c r="L16" s="175">
        <v>95.376021516499435</v>
      </c>
      <c r="M16" s="175">
        <v>88.677413089920378</v>
      </c>
      <c r="O16" s="144"/>
      <c r="P16" s="571"/>
    </row>
    <row r="17" spans="1:16">
      <c r="A17" s="827"/>
      <c r="B17" s="178" t="s">
        <v>132</v>
      </c>
      <c r="C17" s="177">
        <v>47.625025780822654</v>
      </c>
      <c r="D17" s="177">
        <v>53.470403983615775</v>
      </c>
      <c r="E17" s="177">
        <v>55.681318042534109</v>
      </c>
      <c r="F17" s="177">
        <v>52.528399559027946</v>
      </c>
      <c r="G17" s="177">
        <v>58.617410794223154</v>
      </c>
      <c r="H17" s="177">
        <v>59.632956435183246</v>
      </c>
      <c r="I17" s="177">
        <v>55.63913805768086</v>
      </c>
      <c r="J17" s="176">
        <v>54.297749514256132</v>
      </c>
      <c r="K17" s="175">
        <v>48.782016630821076</v>
      </c>
      <c r="L17" s="175">
        <v>53.770799709830342</v>
      </c>
      <c r="M17" s="175">
        <v>51.584966505427289</v>
      </c>
      <c r="O17" s="144"/>
      <c r="P17" s="571"/>
    </row>
    <row r="18" spans="1:16" ht="22.5" customHeight="1">
      <c r="A18" s="827"/>
      <c r="B18" s="182" t="s">
        <v>134</v>
      </c>
      <c r="C18" s="181">
        <v>59.976786346725021</v>
      </c>
      <c r="D18" s="181">
        <v>60.441918900089476</v>
      </c>
      <c r="E18" s="181">
        <v>61.84954711197669</v>
      </c>
      <c r="F18" s="181">
        <v>63.16734432432547</v>
      </c>
      <c r="G18" s="181">
        <v>66.53030059475968</v>
      </c>
      <c r="H18" s="181">
        <v>66.255545806196466</v>
      </c>
      <c r="I18" s="181">
        <v>65.375852069446012</v>
      </c>
      <c r="J18" s="180">
        <v>65.204868761474586</v>
      </c>
      <c r="K18" s="179">
        <v>65.078583080221236</v>
      </c>
      <c r="L18" s="179">
        <v>64.252777240227559</v>
      </c>
      <c r="M18" s="179">
        <v>60.050228772573043</v>
      </c>
      <c r="O18" s="144"/>
      <c r="P18" s="571"/>
    </row>
    <row r="19" spans="1:16" ht="38.25">
      <c r="A19" s="827"/>
      <c r="B19" s="178" t="s">
        <v>135</v>
      </c>
      <c r="C19" s="177">
        <v>53.844157943317015</v>
      </c>
      <c r="D19" s="177">
        <v>56.377885907886771</v>
      </c>
      <c r="E19" s="177">
        <v>57.41539142480103</v>
      </c>
      <c r="F19" s="177">
        <v>57.831467247347121</v>
      </c>
      <c r="G19" s="177">
        <v>60.366250560513791</v>
      </c>
      <c r="H19" s="177">
        <v>61.240399450670559</v>
      </c>
      <c r="I19" s="177">
        <v>61.521834874817905</v>
      </c>
      <c r="J19" s="176">
        <v>62.218902699830203</v>
      </c>
      <c r="K19" s="175">
        <v>61.44949667212186</v>
      </c>
      <c r="L19" s="175">
        <v>56.523642593150704</v>
      </c>
      <c r="M19" s="175">
        <v>55.312077171646422</v>
      </c>
      <c r="O19" s="144"/>
      <c r="P19" s="571"/>
    </row>
    <row r="20" spans="1:16">
      <c r="A20" s="827"/>
      <c r="B20" s="178" t="s">
        <v>136</v>
      </c>
      <c r="C20" s="177">
        <v>51.868353763594264</v>
      </c>
      <c r="D20" s="177">
        <v>50.316175225803882</v>
      </c>
      <c r="E20" s="177">
        <v>53.818331355084723</v>
      </c>
      <c r="F20" s="177">
        <v>54.15930473465653</v>
      </c>
      <c r="G20" s="177">
        <v>54.804336183493696</v>
      </c>
      <c r="H20" s="177">
        <v>55.752765287176288</v>
      </c>
      <c r="I20" s="177">
        <v>54.068001679053801</v>
      </c>
      <c r="J20" s="176">
        <v>51.913879626822947</v>
      </c>
      <c r="K20" s="175">
        <v>51.743621983685316</v>
      </c>
      <c r="L20" s="175">
        <v>51.902473402859513</v>
      </c>
      <c r="M20" s="175">
        <v>42.156677645150239</v>
      </c>
      <c r="O20" s="144"/>
      <c r="P20" s="571"/>
    </row>
    <row r="21" spans="1:16">
      <c r="A21" s="827"/>
      <c r="B21" s="178" t="s">
        <v>137</v>
      </c>
      <c r="C21" s="177">
        <v>46.187482918830284</v>
      </c>
      <c r="D21" s="177">
        <v>49.073373146045363</v>
      </c>
      <c r="E21" s="177">
        <v>45.664799301022768</v>
      </c>
      <c r="F21" s="177">
        <v>51.331119265072175</v>
      </c>
      <c r="G21" s="177">
        <v>53.813625077591553</v>
      </c>
      <c r="H21" s="177">
        <v>58.174900183986885</v>
      </c>
      <c r="I21" s="177">
        <v>56.567749746789765</v>
      </c>
      <c r="J21" s="176">
        <v>57.670689784959727</v>
      </c>
      <c r="K21" s="175">
        <v>54.305667653125276</v>
      </c>
      <c r="L21" s="175">
        <v>54.762644121447678</v>
      </c>
      <c r="M21" s="175">
        <v>51.803344558395835</v>
      </c>
      <c r="O21" s="144"/>
      <c r="P21" s="571"/>
    </row>
    <row r="22" spans="1:16">
      <c r="A22" s="827"/>
      <c r="B22" s="178" t="s">
        <v>138</v>
      </c>
      <c r="C22" s="177">
        <v>65.073219996633554</v>
      </c>
      <c r="D22" s="177">
        <v>56.018933094537552</v>
      </c>
      <c r="E22" s="177">
        <v>59.163322388422714</v>
      </c>
      <c r="F22" s="177">
        <v>52.243176759985943</v>
      </c>
      <c r="G22" s="177">
        <v>81.711429603757679</v>
      </c>
      <c r="H22" s="177">
        <v>85.543243497041971</v>
      </c>
      <c r="I22" s="177">
        <v>85.623614749143655</v>
      </c>
      <c r="J22" s="176">
        <v>86.148365465213743</v>
      </c>
      <c r="K22" s="175">
        <v>83.825209444021326</v>
      </c>
      <c r="L22" s="175">
        <v>89.276210750399144</v>
      </c>
      <c r="M22" s="175">
        <v>81.241268362897429</v>
      </c>
      <c r="O22" s="144"/>
      <c r="P22" s="571"/>
    </row>
    <row r="23" spans="1:16">
      <c r="A23" s="827"/>
      <c r="B23" s="178" t="s">
        <v>139</v>
      </c>
      <c r="C23" s="177">
        <v>91.230434331916655</v>
      </c>
      <c r="D23" s="177">
        <v>93.22850710567046</v>
      </c>
      <c r="E23" s="177">
        <v>94.145797351755903</v>
      </c>
      <c r="F23" s="177">
        <v>94.325058887479614</v>
      </c>
      <c r="G23" s="177">
        <v>94.400645278796873</v>
      </c>
      <c r="H23" s="177">
        <v>94.142184461050263</v>
      </c>
      <c r="I23" s="177">
        <v>91.183801362546589</v>
      </c>
      <c r="J23" s="176">
        <v>93.994757536041945</v>
      </c>
      <c r="K23" s="175">
        <v>92.755546707368325</v>
      </c>
      <c r="L23" s="175">
        <v>92.762162410014213</v>
      </c>
      <c r="M23" s="175">
        <v>89.511413786151124</v>
      </c>
      <c r="O23" s="144"/>
      <c r="P23" s="571"/>
    </row>
    <row r="24" spans="1:16">
      <c r="A24" s="827"/>
      <c r="B24" s="178" t="s">
        <v>140</v>
      </c>
      <c r="C24" s="177">
        <v>82.181073788033871</v>
      </c>
      <c r="D24" s="177">
        <v>75.617571059431526</v>
      </c>
      <c r="E24" s="177">
        <v>69.206291481043735</v>
      </c>
      <c r="F24" s="177">
        <v>75.453648915187372</v>
      </c>
      <c r="G24" s="177">
        <v>85.125383366408087</v>
      </c>
      <c r="H24" s="177">
        <v>75.257455001343246</v>
      </c>
      <c r="I24" s="177">
        <v>84.82253222673495</v>
      </c>
      <c r="J24" s="176">
        <v>76.491043894757553</v>
      </c>
      <c r="K24" s="175">
        <v>85.051316376617578</v>
      </c>
      <c r="L24" s="175">
        <v>83.272766139375804</v>
      </c>
      <c r="M24" s="175">
        <v>70.872937834589749</v>
      </c>
      <c r="O24" s="144"/>
      <c r="P24" s="571"/>
    </row>
    <row r="25" spans="1:16" ht="25.5">
      <c r="A25" s="827"/>
      <c r="B25" s="178" t="s">
        <v>141</v>
      </c>
      <c r="C25" s="177">
        <v>72.632218537178161</v>
      </c>
      <c r="D25" s="177">
        <v>66.841435934048775</v>
      </c>
      <c r="E25" s="177">
        <v>71.529884222668429</v>
      </c>
      <c r="F25" s="177">
        <v>75.187669853094889</v>
      </c>
      <c r="G25" s="177">
        <v>69.526088256885714</v>
      </c>
      <c r="H25" s="177">
        <v>66.900636104408861</v>
      </c>
      <c r="I25" s="177">
        <v>59.368241493801207</v>
      </c>
      <c r="J25" s="176">
        <v>65.508393238399307</v>
      </c>
      <c r="K25" s="175">
        <v>57.710313187584852</v>
      </c>
      <c r="L25" s="175">
        <v>65.362271692150401</v>
      </c>
      <c r="M25" s="175">
        <v>53.534874905231234</v>
      </c>
      <c r="O25" s="144"/>
      <c r="P25" s="571"/>
    </row>
    <row r="26" spans="1:16" ht="25.5">
      <c r="A26" s="827"/>
      <c r="B26" s="178" t="s">
        <v>142</v>
      </c>
      <c r="C26" s="177">
        <v>60.201011458933486</v>
      </c>
      <c r="D26" s="177">
        <v>63.642714253961195</v>
      </c>
      <c r="E26" s="177">
        <v>62.904818838696265</v>
      </c>
      <c r="F26" s="177">
        <v>65.760488775538803</v>
      </c>
      <c r="G26" s="177">
        <v>63.627564126428652</v>
      </c>
      <c r="H26" s="177">
        <v>65.472578763127188</v>
      </c>
      <c r="I26" s="177">
        <v>62.19244739908163</v>
      </c>
      <c r="J26" s="176">
        <v>58.797375698096843</v>
      </c>
      <c r="K26" s="175">
        <v>59.20112216952775</v>
      </c>
      <c r="L26" s="175">
        <v>63.298848799903929</v>
      </c>
      <c r="M26" s="175">
        <v>62.96671679853528</v>
      </c>
      <c r="O26" s="144"/>
      <c r="P26" s="571"/>
    </row>
    <row r="27" spans="1:16" ht="38.25">
      <c r="A27" s="827"/>
      <c r="B27" s="178" t="s">
        <v>143</v>
      </c>
      <c r="C27" s="177">
        <v>97.136653548649747</v>
      </c>
      <c r="D27" s="177">
        <v>95.605209012897078</v>
      </c>
      <c r="E27" s="177">
        <v>97.941262562201189</v>
      </c>
      <c r="F27" s="177">
        <v>96.834960869866336</v>
      </c>
      <c r="G27" s="177">
        <v>95.733465274936492</v>
      </c>
      <c r="H27" s="177">
        <v>98.52120934755871</v>
      </c>
      <c r="I27" s="177">
        <v>97.647301813812007</v>
      </c>
      <c r="J27" s="176">
        <v>97.18891784921324</v>
      </c>
      <c r="K27" s="175">
        <v>97.373496353573316</v>
      </c>
      <c r="L27" s="175">
        <v>98.350550260696551</v>
      </c>
      <c r="M27" s="175">
        <v>96.224470990332904</v>
      </c>
      <c r="O27" s="144"/>
      <c r="P27" s="571"/>
    </row>
    <row r="28" spans="1:16">
      <c r="A28" s="827"/>
      <c r="B28" s="178" t="s">
        <v>144</v>
      </c>
      <c r="C28" s="177">
        <v>92.332848837209298</v>
      </c>
      <c r="D28" s="177">
        <v>92.962110713071681</v>
      </c>
      <c r="E28" s="177">
        <v>94.144061100869109</v>
      </c>
      <c r="F28" s="177">
        <v>93.595163967194452</v>
      </c>
      <c r="G28" s="177">
        <v>93.841309973881621</v>
      </c>
      <c r="H28" s="177">
        <v>93.334635536354455</v>
      </c>
      <c r="I28" s="177">
        <v>91.84942535117429</v>
      </c>
      <c r="J28" s="176">
        <v>92.962950887374603</v>
      </c>
      <c r="K28" s="175">
        <v>93.088103803206423</v>
      </c>
      <c r="L28" s="175">
        <v>89.746620447163764</v>
      </c>
      <c r="M28" s="175">
        <v>86.765445789565547</v>
      </c>
      <c r="O28" s="144"/>
      <c r="P28" s="571"/>
    </row>
    <row r="29" spans="1:16" ht="25.5">
      <c r="A29" s="827"/>
      <c r="B29" s="178" t="s">
        <v>145</v>
      </c>
      <c r="C29" s="177">
        <v>83.020286986640286</v>
      </c>
      <c r="D29" s="177">
        <v>82.078930342894111</v>
      </c>
      <c r="E29" s="177">
        <v>82.566255310540157</v>
      </c>
      <c r="F29" s="177">
        <v>82.144951693058005</v>
      </c>
      <c r="G29" s="177">
        <v>82.672967405791837</v>
      </c>
      <c r="H29" s="177">
        <v>79.611666920589769</v>
      </c>
      <c r="I29" s="177">
        <v>75.813119234711309</v>
      </c>
      <c r="J29" s="176">
        <v>78.023310159490563</v>
      </c>
      <c r="K29" s="175">
        <v>78.551161330822353</v>
      </c>
      <c r="L29" s="175">
        <v>77.454589784225277</v>
      </c>
      <c r="M29" s="175">
        <v>72.571363813793027</v>
      </c>
      <c r="O29" s="144"/>
      <c r="P29" s="571"/>
    </row>
    <row r="30" spans="1:16">
      <c r="A30" s="827"/>
      <c r="B30" s="178" t="s">
        <v>146</v>
      </c>
      <c r="C30" s="177">
        <v>72.441217150760721</v>
      </c>
      <c r="D30" s="177">
        <v>69.98210557709514</v>
      </c>
      <c r="E30" s="177">
        <v>66.541712104689196</v>
      </c>
      <c r="F30" s="177">
        <v>67.34453286177424</v>
      </c>
      <c r="G30" s="177">
        <v>74.767387764596421</v>
      </c>
      <c r="H30" s="177">
        <v>65.267388634587476</v>
      </c>
      <c r="I30" s="177">
        <v>61.29293684932361</v>
      </c>
      <c r="J30" s="176">
        <v>63.473874322725287</v>
      </c>
      <c r="K30" s="175">
        <v>63.222320247022502</v>
      </c>
      <c r="L30" s="175">
        <v>66.578161301028871</v>
      </c>
      <c r="M30" s="175">
        <v>60.269201251549674</v>
      </c>
      <c r="O30" s="144"/>
      <c r="P30" s="571"/>
    </row>
    <row r="31" spans="1:16">
      <c r="A31" s="827"/>
      <c r="B31" s="178" t="s">
        <v>147</v>
      </c>
      <c r="C31" s="177">
        <v>21.020487479873413</v>
      </c>
      <c r="D31" s="177">
        <v>22.436510466475401</v>
      </c>
      <c r="E31" s="177">
        <v>24.678331090174964</v>
      </c>
      <c r="F31" s="177">
        <v>25.115609906484433</v>
      </c>
      <c r="G31" s="177">
        <v>29.698962813053377</v>
      </c>
      <c r="H31" s="177">
        <v>26.770497228427239</v>
      </c>
      <c r="I31" s="177">
        <v>28.555796428202747</v>
      </c>
      <c r="J31" s="176">
        <v>26.142177812556433</v>
      </c>
      <c r="K31" s="175">
        <v>29.806138933764139</v>
      </c>
      <c r="L31" s="175">
        <v>25.934743291625146</v>
      </c>
      <c r="M31" s="175">
        <v>20.35695852688011</v>
      </c>
      <c r="O31" s="144"/>
      <c r="P31" s="571"/>
    </row>
    <row r="32" spans="1:16" ht="63.75">
      <c r="A32" s="827"/>
      <c r="B32" s="178" t="s">
        <v>148</v>
      </c>
      <c r="C32" s="177">
        <v>20.771184784732625</v>
      </c>
      <c r="D32" s="177">
        <v>20.945588671507242</v>
      </c>
      <c r="E32" s="177">
        <v>20.946268572873073</v>
      </c>
      <c r="F32" s="177">
        <v>20.851626784520107</v>
      </c>
      <c r="G32" s="177">
        <v>31.839348893146319</v>
      </c>
      <c r="H32" s="177">
        <v>29.272299543955103</v>
      </c>
      <c r="I32" s="177">
        <v>29.478586233815179</v>
      </c>
      <c r="J32" s="176">
        <v>27.485706136313542</v>
      </c>
      <c r="K32" s="175">
        <v>27.33206091587363</v>
      </c>
      <c r="L32" s="175">
        <v>26.756604834176507</v>
      </c>
      <c r="M32" s="175">
        <v>24.232335500464387</v>
      </c>
      <c r="O32" s="144"/>
      <c r="P32" s="571"/>
    </row>
    <row r="33" spans="1:16" ht="38.25">
      <c r="A33" s="818"/>
      <c r="B33" s="174" t="s">
        <v>149</v>
      </c>
      <c r="C33" s="173">
        <v>100</v>
      </c>
      <c r="D33" s="173">
        <v>78.251366120218577</v>
      </c>
      <c r="E33" s="173">
        <v>100</v>
      </c>
      <c r="F33" s="173">
        <v>65.476190476190482</v>
      </c>
      <c r="G33" s="173">
        <v>52.64778325123153</v>
      </c>
      <c r="H33" s="173">
        <v>43.539325842696627</v>
      </c>
      <c r="I33" s="173">
        <v>86.786018755328215</v>
      </c>
      <c r="J33" s="172">
        <v>80.36363636363636</v>
      </c>
      <c r="K33" s="171">
        <v>100</v>
      </c>
      <c r="L33" s="171">
        <v>100</v>
      </c>
      <c r="M33" s="171">
        <v>23.872950819672131</v>
      </c>
      <c r="O33" s="144"/>
      <c r="P33" s="571"/>
    </row>
    <row r="34" spans="1:16">
      <c r="A34" s="11" t="s">
        <v>198</v>
      </c>
      <c r="L34" s="11"/>
      <c r="M34" s="11"/>
    </row>
  </sheetData>
  <mergeCells count="6">
    <mergeCell ref="B5:M5"/>
    <mergeCell ref="A6:A33"/>
    <mergeCell ref="B6:B7"/>
    <mergeCell ref="C6:F6"/>
    <mergeCell ref="B8:M8"/>
    <mergeCell ref="G6:M6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5:Q34"/>
  <sheetViews>
    <sheetView showGridLines="0" workbookViewId="0">
      <selection activeCell="O11" sqref="O11"/>
    </sheetView>
  </sheetViews>
  <sheetFormatPr baseColWidth="10" defaultColWidth="11.42578125" defaultRowHeight="12.75"/>
  <cols>
    <col min="1" max="1" width="6" style="11" customWidth="1"/>
    <col min="2" max="2" width="34.28515625" style="11" customWidth="1"/>
    <col min="3" max="11" width="7.42578125" style="11" bestFit="1" customWidth="1"/>
    <col min="12" max="13" width="6.5703125" style="46" customWidth="1"/>
    <col min="14" max="14" width="2.85546875" style="11" customWidth="1"/>
    <col min="15" max="16384" width="11.42578125" style="11"/>
  </cols>
  <sheetData>
    <row r="5" spans="1:17" ht="28.5" customHeight="1">
      <c r="B5" s="809" t="s">
        <v>308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</row>
    <row r="6" spans="1:17" ht="22.5" customHeight="1">
      <c r="A6" s="835" t="s">
        <v>150</v>
      </c>
      <c r="B6" s="828" t="s">
        <v>120</v>
      </c>
      <c r="C6" s="829" t="s">
        <v>121</v>
      </c>
      <c r="D6" s="829"/>
      <c r="E6" s="829"/>
      <c r="F6" s="829"/>
      <c r="G6" s="824" t="s">
        <v>122</v>
      </c>
      <c r="H6" s="824"/>
      <c r="I6" s="824"/>
      <c r="J6" s="824"/>
      <c r="K6" s="824"/>
      <c r="L6" s="824"/>
      <c r="M6" s="824"/>
    </row>
    <row r="7" spans="1:17">
      <c r="A7" s="817"/>
      <c r="B7" s="828"/>
      <c r="C7" s="570">
        <v>2007</v>
      </c>
      <c r="D7" s="570">
        <v>2008</v>
      </c>
      <c r="E7" s="570">
        <v>2009</v>
      </c>
      <c r="F7" s="570">
        <v>2010</v>
      </c>
      <c r="G7" s="570">
        <v>2011</v>
      </c>
      <c r="H7" s="570">
        <v>2012</v>
      </c>
      <c r="I7" s="570">
        <v>2013</v>
      </c>
      <c r="J7" s="570">
        <v>2014</v>
      </c>
      <c r="K7" s="570">
        <v>2015</v>
      </c>
      <c r="L7" s="570">
        <v>2016</v>
      </c>
      <c r="M7" s="570">
        <v>2017</v>
      </c>
    </row>
    <row r="8" spans="1:17" ht="21" customHeight="1">
      <c r="A8" s="817"/>
      <c r="B8" s="834" t="s">
        <v>199</v>
      </c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  <c r="O8" s="144"/>
      <c r="P8" s="571"/>
    </row>
    <row r="9" spans="1:17" ht="22.5" customHeight="1">
      <c r="A9" s="817"/>
      <c r="B9" s="182" t="s">
        <v>150</v>
      </c>
      <c r="C9" s="181">
        <v>48.876313643139056</v>
      </c>
      <c r="D9" s="181">
        <v>50.965067358904356</v>
      </c>
      <c r="E9" s="181">
        <v>52.222581112237286</v>
      </c>
      <c r="F9" s="181">
        <v>52.181021782160784</v>
      </c>
      <c r="G9" s="181">
        <v>54.688085287272145</v>
      </c>
      <c r="H9" s="181">
        <v>55.185519994312003</v>
      </c>
      <c r="I9" s="181">
        <v>54.023338835889781</v>
      </c>
      <c r="J9" s="180">
        <v>53.820217770915527</v>
      </c>
      <c r="K9" s="179">
        <v>53.587766936449242</v>
      </c>
      <c r="L9" s="179">
        <v>53.425705300630668</v>
      </c>
      <c r="M9" s="179">
        <v>49.671901878111335</v>
      </c>
      <c r="O9" s="617"/>
      <c r="P9" s="618"/>
      <c r="Q9" s="617"/>
    </row>
    <row r="10" spans="1:17" ht="22.5" customHeight="1">
      <c r="A10" s="817"/>
      <c r="B10" s="182" t="s">
        <v>124</v>
      </c>
      <c r="C10" s="181">
        <v>17.614994300842003</v>
      </c>
      <c r="D10" s="181">
        <v>17.53393298207078</v>
      </c>
      <c r="E10" s="181">
        <v>19.515515552346304</v>
      </c>
      <c r="F10" s="181">
        <v>19.294330774783106</v>
      </c>
      <c r="G10" s="181">
        <v>19.8769828423438</v>
      </c>
      <c r="H10" s="181">
        <v>20.079143537597734</v>
      </c>
      <c r="I10" s="181">
        <v>17.632382751946874</v>
      </c>
      <c r="J10" s="180">
        <v>20.03864096885161</v>
      </c>
      <c r="K10" s="179">
        <v>18.862349909970852</v>
      </c>
      <c r="L10" s="179">
        <v>17.879930188670322</v>
      </c>
      <c r="M10" s="179">
        <v>14.723757044709757</v>
      </c>
      <c r="O10" s="617"/>
      <c r="P10" s="618"/>
      <c r="Q10" s="617"/>
    </row>
    <row r="11" spans="1:17" ht="38.25">
      <c r="A11" s="817"/>
      <c r="B11" s="178" t="s">
        <v>125</v>
      </c>
      <c r="C11" s="177">
        <v>16.884846106408027</v>
      </c>
      <c r="D11" s="177">
        <v>16.614365575233712</v>
      </c>
      <c r="E11" s="177">
        <v>19.020344959468662</v>
      </c>
      <c r="F11" s="177">
        <v>18.823546246786265</v>
      </c>
      <c r="G11" s="177">
        <v>19.245935111643938</v>
      </c>
      <c r="H11" s="177">
        <v>19.365076431973467</v>
      </c>
      <c r="I11" s="177">
        <v>16.630562430696241</v>
      </c>
      <c r="J11" s="176">
        <v>19.395838400602827</v>
      </c>
      <c r="K11" s="175">
        <v>18.257896565440916</v>
      </c>
      <c r="L11" s="175">
        <v>16.629912464008168</v>
      </c>
      <c r="M11" s="175">
        <v>13.385056588313619</v>
      </c>
      <c r="O11" s="617"/>
      <c r="P11" s="618"/>
      <c r="Q11" s="617"/>
    </row>
    <row r="12" spans="1:17">
      <c r="A12" s="817"/>
      <c r="B12" s="178" t="s">
        <v>126</v>
      </c>
      <c r="C12" s="177">
        <v>61.862967157417891</v>
      </c>
      <c r="D12" s="177">
        <v>84.502223742730081</v>
      </c>
      <c r="E12" s="177">
        <v>54.611570247933884</v>
      </c>
      <c r="F12" s="177">
        <v>61.800172265288545</v>
      </c>
      <c r="G12" s="177">
        <v>69.896065330363783</v>
      </c>
      <c r="H12" s="177">
        <v>69.400127632418631</v>
      </c>
      <c r="I12" s="177">
        <v>67.324205152007423</v>
      </c>
      <c r="J12" s="176">
        <v>73.291189253259574</v>
      </c>
      <c r="K12" s="175">
        <v>67.919901920719255</v>
      </c>
      <c r="L12" s="175">
        <v>87.27612937717187</v>
      </c>
      <c r="M12" s="175">
        <v>80.190333082895066</v>
      </c>
      <c r="O12" s="617"/>
      <c r="P12" s="618"/>
      <c r="Q12" s="617"/>
    </row>
    <row r="13" spans="1:17" ht="22.5" customHeight="1">
      <c r="A13" s="817"/>
      <c r="B13" s="182" t="s">
        <v>128</v>
      </c>
      <c r="C13" s="181">
        <v>53.540576228582339</v>
      </c>
      <c r="D13" s="181">
        <v>58.061268587816997</v>
      </c>
      <c r="E13" s="181">
        <v>59.571094014660176</v>
      </c>
      <c r="F13" s="181">
        <v>57.029241369853622</v>
      </c>
      <c r="G13" s="181">
        <v>60.175211270063564</v>
      </c>
      <c r="H13" s="181">
        <v>60.792576890366966</v>
      </c>
      <c r="I13" s="181">
        <v>57.90620849368252</v>
      </c>
      <c r="J13" s="180">
        <v>56.531794067100051</v>
      </c>
      <c r="K13" s="179">
        <v>52.998622270545248</v>
      </c>
      <c r="L13" s="179">
        <v>55.693909438903603</v>
      </c>
      <c r="M13" s="179">
        <v>53.070413091697233</v>
      </c>
      <c r="O13" s="617"/>
      <c r="P13" s="618"/>
      <c r="Q13" s="617"/>
    </row>
    <row r="14" spans="1:17">
      <c r="A14" s="817"/>
      <c r="B14" s="178" t="s">
        <v>129</v>
      </c>
      <c r="C14" s="177">
        <v>60.360660748273801</v>
      </c>
      <c r="D14" s="177">
        <v>63.797333040963721</v>
      </c>
      <c r="E14" s="177">
        <v>63.37974517273085</v>
      </c>
      <c r="F14" s="177">
        <v>62.005647809109455</v>
      </c>
      <c r="G14" s="177">
        <v>63.313817509210146</v>
      </c>
      <c r="H14" s="177">
        <v>64.779391534774618</v>
      </c>
      <c r="I14" s="177">
        <v>62.310145116157997</v>
      </c>
      <c r="J14" s="176">
        <v>63.829846081509032</v>
      </c>
      <c r="K14" s="175">
        <v>60.988676179353071</v>
      </c>
      <c r="L14" s="175">
        <v>59.611666925367231</v>
      </c>
      <c r="M14" s="175">
        <v>55.312781006321387</v>
      </c>
      <c r="O14" s="617"/>
      <c r="P14" s="618"/>
      <c r="Q14" s="617"/>
    </row>
    <row r="15" spans="1:17" ht="25.5">
      <c r="A15" s="817"/>
      <c r="B15" s="178" t="s">
        <v>130</v>
      </c>
      <c r="C15" s="177">
        <v>91.558018252933508</v>
      </c>
      <c r="D15" s="177">
        <v>96.380525304292121</v>
      </c>
      <c r="E15" s="177">
        <v>92.408315814062135</v>
      </c>
      <c r="F15" s="177">
        <v>97.577548005908426</v>
      </c>
      <c r="G15" s="177">
        <v>97.51348815388225</v>
      </c>
      <c r="H15" s="177">
        <v>89.394993045897081</v>
      </c>
      <c r="I15" s="177">
        <v>95.106761565836294</v>
      </c>
      <c r="J15" s="176">
        <v>95.264681555004131</v>
      </c>
      <c r="K15" s="175">
        <v>96.048070256528774</v>
      </c>
      <c r="L15" s="175">
        <v>86.210700496414788</v>
      </c>
      <c r="M15" s="175">
        <v>98.984142715559969</v>
      </c>
      <c r="O15" s="617"/>
      <c r="P15" s="618"/>
      <c r="Q15" s="617"/>
    </row>
    <row r="16" spans="1:17" ht="38.25">
      <c r="A16" s="817"/>
      <c r="B16" s="178" t="s">
        <v>131</v>
      </c>
      <c r="C16" s="177">
        <v>81.437418513689693</v>
      </c>
      <c r="D16" s="177">
        <v>78.354644892928675</v>
      </c>
      <c r="E16" s="177">
        <v>82.615384615384613</v>
      </c>
      <c r="F16" s="177">
        <v>89.007340090877321</v>
      </c>
      <c r="G16" s="177">
        <v>87.340742748712387</v>
      </c>
      <c r="H16" s="177">
        <v>81.374790428288364</v>
      </c>
      <c r="I16" s="177">
        <v>88.475670860705932</v>
      </c>
      <c r="J16" s="176">
        <v>77.433951247992994</v>
      </c>
      <c r="K16" s="175">
        <v>83.326362749198381</v>
      </c>
      <c r="L16" s="175">
        <v>95.424189957952009</v>
      </c>
      <c r="M16" s="175">
        <v>86.786038077969181</v>
      </c>
      <c r="O16" s="617"/>
      <c r="P16" s="618"/>
      <c r="Q16" s="617"/>
    </row>
    <row r="17" spans="1:17">
      <c r="A17" s="817"/>
      <c r="B17" s="178" t="s">
        <v>132</v>
      </c>
      <c r="C17" s="177">
        <v>46.289157075278432</v>
      </c>
      <c r="D17" s="177">
        <v>52.527096688916799</v>
      </c>
      <c r="E17" s="177">
        <v>54.444540130899064</v>
      </c>
      <c r="F17" s="177">
        <v>51.342511913709231</v>
      </c>
      <c r="G17" s="177">
        <v>56.462330185145014</v>
      </c>
      <c r="H17" s="177">
        <v>57.671669401382353</v>
      </c>
      <c r="I17" s="177">
        <v>53.688906150937576</v>
      </c>
      <c r="J17" s="176">
        <v>51.858849408151933</v>
      </c>
      <c r="K17" s="175">
        <v>46.717529408188696</v>
      </c>
      <c r="L17" s="175">
        <v>51.429258324317829</v>
      </c>
      <c r="M17" s="175">
        <v>49.228541026247342</v>
      </c>
      <c r="O17" s="617"/>
      <c r="P17" s="618"/>
      <c r="Q17" s="617"/>
    </row>
    <row r="18" spans="1:17" ht="22.5" customHeight="1">
      <c r="A18" s="817"/>
      <c r="B18" s="182" t="s">
        <v>134</v>
      </c>
      <c r="C18" s="181">
        <v>62.118938741740372</v>
      </c>
      <c r="D18" s="181">
        <v>63.128743682782385</v>
      </c>
      <c r="E18" s="181">
        <v>64.000192984590598</v>
      </c>
      <c r="F18" s="181">
        <v>64.32026174301852</v>
      </c>
      <c r="G18" s="181">
        <v>67.104202602639077</v>
      </c>
      <c r="H18" s="181">
        <v>67.263415981505375</v>
      </c>
      <c r="I18" s="181">
        <v>66.941663519037249</v>
      </c>
      <c r="J18" s="180">
        <v>65.77591309817835</v>
      </c>
      <c r="K18" s="179">
        <v>65.900058354540093</v>
      </c>
      <c r="L18" s="179">
        <v>65.113436108532767</v>
      </c>
      <c r="M18" s="179">
        <v>59.700686632963318</v>
      </c>
    </row>
    <row r="19" spans="1:17" ht="38.25">
      <c r="A19" s="817"/>
      <c r="B19" s="178" t="s">
        <v>135</v>
      </c>
      <c r="C19" s="177">
        <v>55.007946785966567</v>
      </c>
      <c r="D19" s="177">
        <v>59.161711921527797</v>
      </c>
      <c r="E19" s="177">
        <v>60.557149427301191</v>
      </c>
      <c r="F19" s="177">
        <v>60.639501180595815</v>
      </c>
      <c r="G19" s="177">
        <v>62.87759256902914</v>
      </c>
      <c r="H19" s="177">
        <v>63.847831354494787</v>
      </c>
      <c r="I19" s="177">
        <v>65.474155750399518</v>
      </c>
      <c r="J19" s="176">
        <v>65.276628571784073</v>
      </c>
      <c r="K19" s="175">
        <v>64.44367576187517</v>
      </c>
      <c r="L19" s="175">
        <v>60.854001685920188</v>
      </c>
      <c r="M19" s="175">
        <v>59.225165997506309</v>
      </c>
      <c r="O19" s="144"/>
      <c r="P19" s="571"/>
    </row>
    <row r="20" spans="1:17">
      <c r="A20" s="817"/>
      <c r="B20" s="178" t="s">
        <v>136</v>
      </c>
      <c r="C20" s="177">
        <v>47.809001541532943</v>
      </c>
      <c r="D20" s="177">
        <v>47.13717738493677</v>
      </c>
      <c r="E20" s="177">
        <v>48.999132509217091</v>
      </c>
      <c r="F20" s="177">
        <v>48.596788795121796</v>
      </c>
      <c r="G20" s="177">
        <v>50.033442651247086</v>
      </c>
      <c r="H20" s="177">
        <v>51.135065676756142</v>
      </c>
      <c r="I20" s="177">
        <v>49.46731121227765</v>
      </c>
      <c r="J20" s="176">
        <v>48.043578777019995</v>
      </c>
      <c r="K20" s="175">
        <v>47.257083009805164</v>
      </c>
      <c r="L20" s="175">
        <v>47.015263846489312</v>
      </c>
      <c r="M20" s="175">
        <v>36.857207337911468</v>
      </c>
      <c r="O20" s="144"/>
      <c r="P20" s="571"/>
    </row>
    <row r="21" spans="1:17">
      <c r="A21" s="817"/>
      <c r="B21" s="178" t="s">
        <v>137</v>
      </c>
      <c r="C21" s="177">
        <v>62.188615373293601</v>
      </c>
      <c r="D21" s="177">
        <v>63.56965576777813</v>
      </c>
      <c r="E21" s="177">
        <v>60.964605484051482</v>
      </c>
      <c r="F21" s="177">
        <v>67.136329017517141</v>
      </c>
      <c r="G21" s="177">
        <v>64.877800407331975</v>
      </c>
      <c r="H21" s="177">
        <v>71.111041835525896</v>
      </c>
      <c r="I21" s="177">
        <v>67.481122053461192</v>
      </c>
      <c r="J21" s="176">
        <v>68.052375080735132</v>
      </c>
      <c r="K21" s="175">
        <v>65.527013198289211</v>
      </c>
      <c r="L21" s="175">
        <v>61.76607642124884</v>
      </c>
      <c r="M21" s="175">
        <v>60.731285157940285</v>
      </c>
      <c r="O21" s="144"/>
      <c r="P21" s="571"/>
    </row>
    <row r="22" spans="1:17">
      <c r="A22" s="817"/>
      <c r="B22" s="178" t="s">
        <v>138</v>
      </c>
      <c r="C22" s="177">
        <v>65.819653699123009</v>
      </c>
      <c r="D22" s="177">
        <v>60.133173979853169</v>
      </c>
      <c r="E22" s="177">
        <v>59.460431654676263</v>
      </c>
      <c r="F22" s="177">
        <v>49.25925925925926</v>
      </c>
      <c r="G22" s="177">
        <v>78.130841121495337</v>
      </c>
      <c r="H22" s="177">
        <v>87.203246533648965</v>
      </c>
      <c r="I22" s="177">
        <v>79.866096636282975</v>
      </c>
      <c r="J22" s="176">
        <v>81.172874448092387</v>
      </c>
      <c r="K22" s="175">
        <v>79.446500969504669</v>
      </c>
      <c r="L22" s="175">
        <v>86.978888295029407</v>
      </c>
      <c r="M22" s="175">
        <v>77.793146809179504</v>
      </c>
      <c r="O22" s="144"/>
      <c r="P22" s="571"/>
    </row>
    <row r="23" spans="1:17">
      <c r="A23" s="817"/>
      <c r="B23" s="178" t="s">
        <v>139</v>
      </c>
      <c r="C23" s="177">
        <v>95.183810533757509</v>
      </c>
      <c r="D23" s="177">
        <v>93.530701754385973</v>
      </c>
      <c r="E23" s="177">
        <v>95.313881520778082</v>
      </c>
      <c r="F23" s="177">
        <v>94.494225408203903</v>
      </c>
      <c r="G23" s="177">
        <v>93.525840158147417</v>
      </c>
      <c r="H23" s="177">
        <v>91.472396783566452</v>
      </c>
      <c r="I23" s="177">
        <v>87.447108603667132</v>
      </c>
      <c r="J23" s="176">
        <v>94.24663183942809</v>
      </c>
      <c r="K23" s="175">
        <v>90.851404632824057</v>
      </c>
      <c r="L23" s="175">
        <v>90.33725585345141</v>
      </c>
      <c r="M23" s="175">
        <v>84.140001071983704</v>
      </c>
      <c r="O23" s="144"/>
      <c r="P23" s="571"/>
    </row>
    <row r="24" spans="1:17">
      <c r="A24" s="817"/>
      <c r="B24" s="178" t="s">
        <v>140</v>
      </c>
      <c r="C24" s="177">
        <v>73.635600335852232</v>
      </c>
      <c r="D24" s="177">
        <v>78.638638638638639</v>
      </c>
      <c r="E24" s="177">
        <v>75.053269955744966</v>
      </c>
      <c r="F24" s="177">
        <v>76.527886881382557</v>
      </c>
      <c r="G24" s="177">
        <v>86.186414864453241</v>
      </c>
      <c r="H24" s="177">
        <v>72.139022322690025</v>
      </c>
      <c r="I24" s="177">
        <v>90.94955489614243</v>
      </c>
      <c r="J24" s="176">
        <v>74.400403938399393</v>
      </c>
      <c r="K24" s="175">
        <v>81.568696883852681</v>
      </c>
      <c r="L24" s="175">
        <v>88.837045514569951</v>
      </c>
      <c r="M24" s="175">
        <v>77.129159616469252</v>
      </c>
      <c r="O24" s="144"/>
      <c r="P24" s="571"/>
    </row>
    <row r="25" spans="1:17" ht="25.5">
      <c r="A25" s="817"/>
      <c r="B25" s="178" t="s">
        <v>141</v>
      </c>
      <c r="C25" s="177">
        <v>76.318482367758193</v>
      </c>
      <c r="D25" s="177">
        <v>70.697062352440298</v>
      </c>
      <c r="E25" s="177">
        <v>74.885111970238526</v>
      </c>
      <c r="F25" s="177">
        <v>74.673725683329224</v>
      </c>
      <c r="G25" s="177">
        <v>65.400335359463426</v>
      </c>
      <c r="H25" s="177">
        <v>61.947174447174447</v>
      </c>
      <c r="I25" s="177">
        <v>54.590542099192618</v>
      </c>
      <c r="J25" s="176">
        <v>57.857727509487312</v>
      </c>
      <c r="K25" s="175">
        <v>53.956834532374096</v>
      </c>
      <c r="L25" s="175">
        <v>61.427383713298035</v>
      </c>
      <c r="M25" s="175">
        <v>45.00315182078262</v>
      </c>
      <c r="O25" s="144"/>
      <c r="P25" s="571"/>
    </row>
    <row r="26" spans="1:17" ht="25.5">
      <c r="A26" s="817"/>
      <c r="B26" s="178" t="s">
        <v>142</v>
      </c>
      <c r="C26" s="177">
        <v>53.767037377707162</v>
      </c>
      <c r="D26" s="177">
        <v>57.7694988583103</v>
      </c>
      <c r="E26" s="177">
        <v>57.310019725184716</v>
      </c>
      <c r="F26" s="177">
        <v>60.52727537922987</v>
      </c>
      <c r="G26" s="177">
        <v>60.073493760685935</v>
      </c>
      <c r="H26" s="177">
        <v>61.781423123965752</v>
      </c>
      <c r="I26" s="177">
        <v>59.390271693717878</v>
      </c>
      <c r="J26" s="176">
        <v>53.730739063330212</v>
      </c>
      <c r="K26" s="175">
        <v>57.148545463062725</v>
      </c>
      <c r="L26" s="175">
        <v>60.669446098868377</v>
      </c>
      <c r="M26" s="175">
        <v>57.481387325222443</v>
      </c>
      <c r="O26" s="144"/>
      <c r="P26" s="571"/>
    </row>
    <row r="27" spans="1:17" ht="38.25">
      <c r="A27" s="817"/>
      <c r="B27" s="178" t="s">
        <v>143</v>
      </c>
      <c r="C27" s="177">
        <v>96.844838054561066</v>
      </c>
      <c r="D27" s="177">
        <v>96.34018747464394</v>
      </c>
      <c r="E27" s="177">
        <v>98.184927002499009</v>
      </c>
      <c r="F27" s="177">
        <v>97.250046662104154</v>
      </c>
      <c r="G27" s="177">
        <v>96.183804605341649</v>
      </c>
      <c r="H27" s="177">
        <v>98.197044675917908</v>
      </c>
      <c r="I27" s="177">
        <v>98.279966875992002</v>
      </c>
      <c r="J27" s="176">
        <v>97.833581304205836</v>
      </c>
      <c r="K27" s="175">
        <v>98.044347164065471</v>
      </c>
      <c r="L27" s="175">
        <v>98.174743768189302</v>
      </c>
      <c r="M27" s="175">
        <v>96.779049228169882</v>
      </c>
      <c r="O27" s="144"/>
      <c r="P27" s="571"/>
    </row>
    <row r="28" spans="1:17">
      <c r="A28" s="817"/>
      <c r="B28" s="178" t="s">
        <v>144</v>
      </c>
      <c r="C28" s="177">
        <v>92.60221179624665</v>
      </c>
      <c r="D28" s="177">
        <v>93.971482090293961</v>
      </c>
      <c r="E28" s="177">
        <v>97.005482918599753</v>
      </c>
      <c r="F28" s="177">
        <v>96.160267111853088</v>
      </c>
      <c r="G28" s="177">
        <v>94.209896249002384</v>
      </c>
      <c r="H28" s="177">
        <v>92.638366469639976</v>
      </c>
      <c r="I28" s="177">
        <v>91.612112725363204</v>
      </c>
      <c r="J28" s="176">
        <v>94.137340971653899</v>
      </c>
      <c r="K28" s="175">
        <v>94.648253566659633</v>
      </c>
      <c r="L28" s="175">
        <v>91.191031332843579</v>
      </c>
      <c r="M28" s="175">
        <v>84.349635086283342</v>
      </c>
      <c r="O28" s="144"/>
      <c r="P28" s="571"/>
    </row>
    <row r="29" spans="1:17" ht="25.5">
      <c r="A29" s="817"/>
      <c r="B29" s="178" t="s">
        <v>145</v>
      </c>
      <c r="C29" s="177">
        <v>93.208299582528511</v>
      </c>
      <c r="D29" s="177">
        <v>92.396135838321584</v>
      </c>
      <c r="E29" s="177">
        <v>96.543874172185426</v>
      </c>
      <c r="F29" s="177">
        <v>93.020981073018049</v>
      </c>
      <c r="G29" s="177">
        <v>93.696233644184204</v>
      </c>
      <c r="H29" s="177">
        <v>94.906266338038691</v>
      </c>
      <c r="I29" s="177">
        <v>96.938305709023936</v>
      </c>
      <c r="J29" s="176">
        <v>97.655298416565159</v>
      </c>
      <c r="K29" s="175">
        <v>95.446593449314804</v>
      </c>
      <c r="L29" s="175">
        <v>93.936723363003438</v>
      </c>
      <c r="M29" s="175">
        <v>91.208736411688434</v>
      </c>
      <c r="O29" s="144"/>
      <c r="P29" s="571"/>
    </row>
    <row r="30" spans="1:17">
      <c r="A30" s="817"/>
      <c r="B30" s="178" t="s">
        <v>146</v>
      </c>
      <c r="C30" s="177">
        <v>64.019356675206367</v>
      </c>
      <c r="D30" s="177">
        <v>64.296720228923618</v>
      </c>
      <c r="E30" s="177">
        <v>61.674391657010432</v>
      </c>
      <c r="F30" s="177">
        <v>61.207192761424814</v>
      </c>
      <c r="G30" s="177">
        <v>68.487131198995613</v>
      </c>
      <c r="H30" s="177">
        <v>61.543361543361542</v>
      </c>
      <c r="I30" s="177">
        <v>54.04079812729907</v>
      </c>
      <c r="J30" s="176">
        <v>47.721480273218475</v>
      </c>
      <c r="K30" s="175">
        <v>60.157861691631531</v>
      </c>
      <c r="L30" s="175">
        <v>56.762355726546318</v>
      </c>
      <c r="M30" s="175">
        <v>55.068672334859379</v>
      </c>
      <c r="O30" s="144"/>
      <c r="P30" s="571"/>
    </row>
    <row r="31" spans="1:17">
      <c r="A31" s="817"/>
      <c r="B31" s="178" t="s">
        <v>147</v>
      </c>
      <c r="C31" s="177">
        <v>20.556342902343363</v>
      </c>
      <c r="D31" s="177">
        <v>25.878450191632581</v>
      </c>
      <c r="E31" s="177">
        <v>24.989151323538529</v>
      </c>
      <c r="F31" s="177">
        <v>23.156275450185504</v>
      </c>
      <c r="G31" s="177">
        <v>32.508605851979347</v>
      </c>
      <c r="H31" s="177">
        <v>29.929880117620449</v>
      </c>
      <c r="I31" s="177">
        <v>36.032004339571465</v>
      </c>
      <c r="J31" s="176">
        <v>31.96693514200933</v>
      </c>
      <c r="K31" s="175">
        <v>35.802094399757173</v>
      </c>
      <c r="L31" s="175">
        <v>26.097988730922793</v>
      </c>
      <c r="M31" s="175">
        <v>20.962432223082882</v>
      </c>
      <c r="O31" s="144"/>
      <c r="P31" s="571"/>
    </row>
    <row r="32" spans="1:17" ht="63.75">
      <c r="A32" s="817"/>
      <c r="B32" s="178" t="s">
        <v>148</v>
      </c>
      <c r="C32" s="177">
        <v>41.413427561837459</v>
      </c>
      <c r="D32" s="177">
        <v>41.519785222364888</v>
      </c>
      <c r="E32" s="177">
        <v>38.579839000360451</v>
      </c>
      <c r="F32" s="177">
        <v>40.232363157264345</v>
      </c>
      <c r="G32" s="177">
        <v>54.239141238445484</v>
      </c>
      <c r="H32" s="177">
        <v>37.960613748942855</v>
      </c>
      <c r="I32" s="177">
        <v>54.488262910798127</v>
      </c>
      <c r="J32" s="176">
        <v>50.953499295443869</v>
      </c>
      <c r="K32" s="175">
        <v>41.370775821037604</v>
      </c>
      <c r="L32" s="175">
        <v>35.373119256790872</v>
      </c>
      <c r="M32" s="175">
        <v>42.358266867859449</v>
      </c>
      <c r="O32" s="144"/>
      <c r="P32" s="571"/>
    </row>
    <row r="33" spans="1:16" ht="38.25">
      <c r="A33" s="818"/>
      <c r="B33" s="174" t="s">
        <v>149</v>
      </c>
      <c r="C33" s="173">
        <v>100</v>
      </c>
      <c r="D33" s="173">
        <v>100</v>
      </c>
      <c r="E33" s="173">
        <v>100</v>
      </c>
      <c r="F33" s="173">
        <v>60.764587525150901</v>
      </c>
      <c r="G33" s="173">
        <v>89.285714285714292</v>
      </c>
      <c r="H33" s="173">
        <v>31.425702811244982</v>
      </c>
      <c r="I33" s="173">
        <v>100</v>
      </c>
      <c r="J33" s="172">
        <v>16.923076923076923</v>
      </c>
      <c r="K33" s="171" t="s">
        <v>200</v>
      </c>
      <c r="L33" s="171">
        <v>100</v>
      </c>
      <c r="M33" s="171">
        <v>0</v>
      </c>
      <c r="O33" s="144"/>
      <c r="P33" s="571"/>
    </row>
    <row r="34" spans="1:16">
      <c r="A34" s="11" t="s">
        <v>198</v>
      </c>
      <c r="L34" s="11"/>
      <c r="M34" s="11"/>
    </row>
  </sheetData>
  <mergeCells count="6">
    <mergeCell ref="B5:M5"/>
    <mergeCell ref="A6:A33"/>
    <mergeCell ref="B6:B7"/>
    <mergeCell ref="C6:F6"/>
    <mergeCell ref="B8:M8"/>
    <mergeCell ref="G6:M6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5:P34"/>
  <sheetViews>
    <sheetView showGridLines="0" workbookViewId="0">
      <selection activeCell="G15" sqref="G15"/>
    </sheetView>
  </sheetViews>
  <sheetFormatPr baseColWidth="10" defaultColWidth="11.42578125" defaultRowHeight="12.75"/>
  <cols>
    <col min="1" max="1" width="6.140625" style="11" customWidth="1"/>
    <col min="2" max="2" width="34.28515625" style="11" customWidth="1"/>
    <col min="3" max="11" width="7.42578125" style="11" bestFit="1" customWidth="1"/>
    <col min="12" max="13" width="8" style="11" customWidth="1"/>
    <col min="14" max="16384" width="11.42578125" style="11"/>
  </cols>
  <sheetData>
    <row r="5" spans="1:16" ht="28.5" customHeight="1">
      <c r="B5" s="808" t="s">
        <v>308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</row>
    <row r="6" spans="1:16" ht="22.5" customHeight="1">
      <c r="A6" s="836" t="s">
        <v>151</v>
      </c>
      <c r="B6" s="828" t="s">
        <v>120</v>
      </c>
      <c r="C6" s="829" t="s">
        <v>121</v>
      </c>
      <c r="D6" s="829"/>
      <c r="E6" s="829"/>
      <c r="F6" s="829"/>
      <c r="G6" s="824" t="s">
        <v>122</v>
      </c>
      <c r="H6" s="824"/>
      <c r="I6" s="824"/>
      <c r="J6" s="824"/>
      <c r="K6" s="824"/>
      <c r="L6" s="824"/>
      <c r="M6" s="824"/>
    </row>
    <row r="7" spans="1:16">
      <c r="A7" s="817"/>
      <c r="B7" s="828"/>
      <c r="C7" s="570">
        <v>2007</v>
      </c>
      <c r="D7" s="570">
        <v>2008</v>
      </c>
      <c r="E7" s="570">
        <v>2009</v>
      </c>
      <c r="F7" s="570">
        <v>2010</v>
      </c>
      <c r="G7" s="570">
        <v>2011</v>
      </c>
      <c r="H7" s="570">
        <v>2012</v>
      </c>
      <c r="I7" s="570">
        <v>2013</v>
      </c>
      <c r="J7" s="570">
        <v>2014</v>
      </c>
      <c r="K7" s="570">
        <v>2015</v>
      </c>
      <c r="L7" s="570">
        <v>2016</v>
      </c>
      <c r="M7" s="570">
        <v>2017</v>
      </c>
    </row>
    <row r="8" spans="1:16" ht="21" customHeight="1">
      <c r="A8" s="817"/>
      <c r="B8" s="834" t="s">
        <v>199</v>
      </c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</row>
    <row r="9" spans="1:16" ht="22.5" customHeight="1">
      <c r="A9" s="817"/>
      <c r="B9" s="182" t="s">
        <v>151</v>
      </c>
      <c r="C9" s="181">
        <v>51.436496889526055</v>
      </c>
      <c r="D9" s="181">
        <v>52.001605449440646</v>
      </c>
      <c r="E9" s="181">
        <v>52.738912391269508</v>
      </c>
      <c r="F9" s="181">
        <v>55.394903142141715</v>
      </c>
      <c r="G9" s="181">
        <v>60.219093609939868</v>
      </c>
      <c r="H9" s="181">
        <v>58.852018759454417</v>
      </c>
      <c r="I9" s="181">
        <v>56.658918975839725</v>
      </c>
      <c r="J9" s="180">
        <v>58.15744977711563</v>
      </c>
      <c r="K9" s="179">
        <v>57.749062705703899</v>
      </c>
      <c r="L9" s="179">
        <v>53.425705300630668</v>
      </c>
      <c r="M9" s="179">
        <f>'C7A3'!M9/'C3C'!M10*100</f>
        <v>53.804456130639352</v>
      </c>
      <c r="O9" s="144"/>
      <c r="P9" s="571"/>
    </row>
    <row r="10" spans="1:16" ht="22.5" customHeight="1">
      <c r="A10" s="817"/>
      <c r="B10" s="182" t="s">
        <v>124</v>
      </c>
      <c r="C10" s="181">
        <v>5.8953742812070633</v>
      </c>
      <c r="D10" s="181">
        <v>5.1280058043117744</v>
      </c>
      <c r="E10" s="181">
        <v>5.9660970545960623</v>
      </c>
      <c r="F10" s="181">
        <v>7.2001888574126536</v>
      </c>
      <c r="G10" s="181">
        <v>9.392745813498296</v>
      </c>
      <c r="H10" s="181">
        <v>8.7847407434657043</v>
      </c>
      <c r="I10" s="181">
        <v>6.691474406681551</v>
      </c>
      <c r="J10" s="180">
        <v>6.8131677234430645</v>
      </c>
      <c r="K10" s="179">
        <v>7.6377854350038383</v>
      </c>
      <c r="L10" s="179">
        <v>17.879930188670322</v>
      </c>
      <c r="M10" s="179">
        <f>'C7A3'!M10/'C3C'!M11*100</f>
        <v>6.1222248372166002</v>
      </c>
      <c r="O10" s="144"/>
      <c r="P10" s="571"/>
    </row>
    <row r="11" spans="1:16" ht="38.25">
      <c r="A11" s="817"/>
      <c r="B11" s="178" t="s">
        <v>125</v>
      </c>
      <c r="C11" s="177">
        <v>5.5747346886587392</v>
      </c>
      <c r="D11" s="177">
        <v>4.219641081986083</v>
      </c>
      <c r="E11" s="177">
        <v>5.508026309737363</v>
      </c>
      <c r="F11" s="177">
        <v>6.4310447761194034</v>
      </c>
      <c r="G11" s="177">
        <v>8.4636052760136788</v>
      </c>
      <c r="H11" s="177">
        <v>7.9285647846711935</v>
      </c>
      <c r="I11" s="177">
        <v>5.7157190635451505</v>
      </c>
      <c r="J11" s="176">
        <v>5.5688315366505581</v>
      </c>
      <c r="K11" s="175">
        <v>7.3466463687651116</v>
      </c>
      <c r="L11" s="175">
        <v>16.629912464008168</v>
      </c>
      <c r="M11" s="175">
        <f>'C7A3'!M11/'C3C'!M12*100</f>
        <v>6.0382939223737822</v>
      </c>
      <c r="O11" s="144"/>
      <c r="P11" s="571"/>
    </row>
    <row r="12" spans="1:16">
      <c r="A12" s="817"/>
      <c r="B12" s="178" t="s">
        <v>126</v>
      </c>
      <c r="C12" s="177">
        <v>69.543147208121823</v>
      </c>
      <c r="D12" s="177">
        <v>100</v>
      </c>
      <c r="E12" s="177">
        <v>63.03724928366762</v>
      </c>
      <c r="F12" s="177">
        <v>73.608247422680421</v>
      </c>
      <c r="G12" s="177">
        <v>95.259593679458249</v>
      </c>
      <c r="H12" s="177">
        <v>83.986928104575171</v>
      </c>
      <c r="I12" s="177">
        <v>94.436090225563902</v>
      </c>
      <c r="J12" s="176">
        <v>72.388059701492537</v>
      </c>
      <c r="K12" s="175">
        <v>100</v>
      </c>
      <c r="L12" s="175">
        <v>87.27612937717187</v>
      </c>
      <c r="M12" s="175">
        <f>'C7A3'!M12/'C3C'!M13*100</f>
        <v>36.781609195402297</v>
      </c>
      <c r="O12" s="144"/>
      <c r="P12" s="571"/>
    </row>
    <row r="13" spans="1:16" ht="22.5" customHeight="1">
      <c r="A13" s="817"/>
      <c r="B13" s="182" t="s">
        <v>128</v>
      </c>
      <c r="C13" s="181">
        <v>38.231564659868198</v>
      </c>
      <c r="D13" s="181">
        <v>41.478535924084952</v>
      </c>
      <c r="E13" s="181">
        <v>35.187901838268587</v>
      </c>
      <c r="F13" s="181">
        <v>38.94699881726789</v>
      </c>
      <c r="G13" s="181">
        <v>47.661896243291594</v>
      </c>
      <c r="H13" s="181">
        <v>47.570942317843432</v>
      </c>
      <c r="I13" s="181">
        <v>45.718817634676391</v>
      </c>
      <c r="J13" s="180">
        <v>49.300360310822349</v>
      </c>
      <c r="K13" s="179">
        <v>43.774507611337235</v>
      </c>
      <c r="L13" s="179">
        <v>55.693909438903603</v>
      </c>
      <c r="M13" s="179">
        <f>'C7A3'!M13/'C3C'!M14*100</f>
        <v>41.798761916903942</v>
      </c>
      <c r="O13" s="144"/>
      <c r="P13" s="571"/>
    </row>
    <row r="14" spans="1:16">
      <c r="A14" s="817"/>
      <c r="B14" s="178" t="s">
        <v>129</v>
      </c>
      <c r="C14" s="177">
        <v>30.03071394245837</v>
      </c>
      <c r="D14" s="177">
        <v>34.612445527582146</v>
      </c>
      <c r="E14" s="177">
        <v>27.336177615773344</v>
      </c>
      <c r="F14" s="177">
        <v>30.384515458560664</v>
      </c>
      <c r="G14" s="177">
        <v>32.504007081170307</v>
      </c>
      <c r="H14" s="177">
        <v>34.088421453385997</v>
      </c>
      <c r="I14" s="177">
        <v>33.113765555384852</v>
      </c>
      <c r="J14" s="176">
        <v>36.552695169054552</v>
      </c>
      <c r="K14" s="175">
        <v>33.680906136985293</v>
      </c>
      <c r="L14" s="175">
        <v>59.611666925367231</v>
      </c>
      <c r="M14" s="175">
        <f>'C7A3'!M14/'C3C'!M15*100</f>
        <v>30.177233048232075</v>
      </c>
      <c r="O14" s="144"/>
      <c r="P14" s="571"/>
    </row>
    <row r="15" spans="1:16" ht="25.5">
      <c r="A15" s="817"/>
      <c r="B15" s="178" t="s">
        <v>130</v>
      </c>
      <c r="C15" s="177">
        <v>88.858879135719107</v>
      </c>
      <c r="D15" s="177">
        <v>100</v>
      </c>
      <c r="E15" s="177">
        <v>100</v>
      </c>
      <c r="F15" s="177">
        <v>92.851273623664753</v>
      </c>
      <c r="G15" s="177">
        <v>97.697697697697691</v>
      </c>
      <c r="H15" s="177">
        <v>100</v>
      </c>
      <c r="I15" s="177">
        <v>100</v>
      </c>
      <c r="J15" s="176">
        <v>100</v>
      </c>
      <c r="K15" s="175">
        <v>94.773790951638077</v>
      </c>
      <c r="L15" s="175">
        <v>86.210700496414788</v>
      </c>
      <c r="M15" s="175">
        <f>'C7A3'!M15/'C3C'!M16*100</f>
        <v>100</v>
      </c>
      <c r="O15" s="144"/>
      <c r="P15" s="571"/>
    </row>
    <row r="16" spans="1:16" ht="38.25">
      <c r="A16" s="817"/>
      <c r="B16" s="178" t="s">
        <v>131</v>
      </c>
      <c r="C16" s="177">
        <v>91.871530531324339</v>
      </c>
      <c r="D16" s="177">
        <v>89.074889867841406</v>
      </c>
      <c r="E16" s="177">
        <v>85.897435897435898</v>
      </c>
      <c r="F16" s="177">
        <v>89.033742331288352</v>
      </c>
      <c r="G16" s="177">
        <v>92.683667273831205</v>
      </c>
      <c r="H16" s="177">
        <v>86.214285714285708</v>
      </c>
      <c r="I16" s="177">
        <v>93.919852602487325</v>
      </c>
      <c r="J16" s="176">
        <v>82.456140350877192</v>
      </c>
      <c r="K16" s="175">
        <v>94.783515910276478</v>
      </c>
      <c r="L16" s="175">
        <v>95.424189957952009</v>
      </c>
      <c r="M16" s="175">
        <f>'C7A3'!M16/'C3C'!M17*100</f>
        <v>100</v>
      </c>
      <c r="O16" s="144"/>
      <c r="P16" s="571"/>
    </row>
    <row r="17" spans="1:16">
      <c r="A17" s="817"/>
      <c r="B17" s="178" t="s">
        <v>132</v>
      </c>
      <c r="C17" s="177">
        <v>82.36861225478323</v>
      </c>
      <c r="D17" s="177">
        <v>86.452917388792599</v>
      </c>
      <c r="E17" s="177">
        <v>89.072308765403392</v>
      </c>
      <c r="F17" s="177">
        <v>87.557940961210051</v>
      </c>
      <c r="G17" s="177">
        <v>92.055884152559656</v>
      </c>
      <c r="H17" s="177">
        <v>90.822083417287942</v>
      </c>
      <c r="I17" s="177">
        <v>85.511811023622045</v>
      </c>
      <c r="J17" s="176">
        <v>90.33711481213291</v>
      </c>
      <c r="K17" s="175">
        <v>84.913288647728479</v>
      </c>
      <c r="L17" s="175">
        <v>51.429258324317829</v>
      </c>
      <c r="M17" s="175">
        <f>'C7A3'!M17/'C3C'!M18*100</f>
        <v>86.807457806839267</v>
      </c>
      <c r="O17" s="144"/>
      <c r="P17" s="571"/>
    </row>
    <row r="18" spans="1:16" ht="22.5" customHeight="1">
      <c r="A18" s="817"/>
      <c r="B18" s="182" t="s">
        <v>134</v>
      </c>
      <c r="C18" s="181">
        <v>57.630667652806821</v>
      </c>
      <c r="D18" s="181">
        <v>57.507529634985403</v>
      </c>
      <c r="E18" s="181">
        <v>59.540012389480204</v>
      </c>
      <c r="F18" s="181">
        <v>61.905756045991509</v>
      </c>
      <c r="G18" s="181">
        <v>65.939385535805684</v>
      </c>
      <c r="H18" s="181">
        <v>65.237562937697646</v>
      </c>
      <c r="I18" s="181">
        <v>63.787865570823364</v>
      </c>
      <c r="J18" s="180">
        <v>64.645252331282094</v>
      </c>
      <c r="K18" s="179">
        <v>64.25214246758074</v>
      </c>
      <c r="L18" s="179">
        <v>65.113436108532767</v>
      </c>
      <c r="M18" s="179">
        <f>'C7A3'!M18/'C3C'!M19*100</f>
        <v>60.4111703429706</v>
      </c>
      <c r="O18" s="144"/>
      <c r="P18" s="571"/>
    </row>
    <row r="19" spans="1:16" ht="38.25">
      <c r="A19" s="817"/>
      <c r="B19" s="178" t="s">
        <v>135</v>
      </c>
      <c r="C19" s="177">
        <v>52.249654713538249</v>
      </c>
      <c r="D19" s="177">
        <v>52.63007432818754</v>
      </c>
      <c r="E19" s="177">
        <v>53.394130233688088</v>
      </c>
      <c r="F19" s="177">
        <v>54.037480657917357</v>
      </c>
      <c r="G19" s="177">
        <v>57.058951672364103</v>
      </c>
      <c r="H19" s="177">
        <v>58.107381748686095</v>
      </c>
      <c r="I19" s="177">
        <v>56.709465601827155</v>
      </c>
      <c r="J19" s="176">
        <v>58.89513298573776</v>
      </c>
      <c r="K19" s="175">
        <v>58.022106343997258</v>
      </c>
      <c r="L19" s="175">
        <v>60.854001685920188</v>
      </c>
      <c r="M19" s="175">
        <f>'C7A3'!M19/'C3C'!M20*100</f>
        <v>50.83423219235128</v>
      </c>
      <c r="O19" s="144"/>
      <c r="P19" s="571"/>
    </row>
    <row r="20" spans="1:16">
      <c r="A20" s="817"/>
      <c r="B20" s="178" t="s">
        <v>136</v>
      </c>
      <c r="C20" s="177">
        <v>78.682914614806776</v>
      </c>
      <c r="D20" s="177">
        <v>75.186714699938491</v>
      </c>
      <c r="E20" s="177">
        <v>83.893889152060623</v>
      </c>
      <c r="F20" s="177">
        <v>88.880228630813193</v>
      </c>
      <c r="G20" s="177">
        <v>83.149596205614657</v>
      </c>
      <c r="H20" s="177">
        <v>84.805903111966629</v>
      </c>
      <c r="I20" s="177">
        <v>86.826627456222425</v>
      </c>
      <c r="J20" s="176">
        <v>78.785446762974857</v>
      </c>
      <c r="K20" s="175">
        <v>79.223580158159606</v>
      </c>
      <c r="L20" s="175">
        <v>47.015263846489312</v>
      </c>
      <c r="M20" s="175">
        <f>'C7A3'!M20/'C3C'!M21*100</f>
        <v>76.873118960874393</v>
      </c>
      <c r="O20" s="144"/>
      <c r="P20" s="571"/>
    </row>
    <row r="21" spans="1:16">
      <c r="A21" s="817"/>
      <c r="B21" s="178" t="s">
        <v>137</v>
      </c>
      <c r="C21" s="177">
        <v>35.917721518987342</v>
      </c>
      <c r="D21" s="177">
        <v>39.815771943123607</v>
      </c>
      <c r="E21" s="177">
        <v>36.779998375172639</v>
      </c>
      <c r="F21" s="177">
        <v>42.758293055727684</v>
      </c>
      <c r="G21" s="177">
        <v>47.004261719729257</v>
      </c>
      <c r="H21" s="177">
        <v>49.497061837344994</v>
      </c>
      <c r="I21" s="177">
        <v>49.124696483120545</v>
      </c>
      <c r="J21" s="176">
        <v>49.923319603890981</v>
      </c>
      <c r="K21" s="175">
        <v>45.936160635653756</v>
      </c>
      <c r="L21" s="175">
        <v>61.76607642124884</v>
      </c>
      <c r="M21" s="175">
        <f>'C7A3'!M21/'C3C'!M22*100</f>
        <v>45.901795645955822</v>
      </c>
      <c r="O21" s="144"/>
      <c r="P21" s="571"/>
    </row>
    <row r="22" spans="1:16">
      <c r="A22" s="817"/>
      <c r="B22" s="178" t="s">
        <v>138</v>
      </c>
      <c r="C22" s="177">
        <v>62.851405622489963</v>
      </c>
      <c r="D22" s="177">
        <v>43.724489795918373</v>
      </c>
      <c r="E22" s="177">
        <v>58.54299662035298</v>
      </c>
      <c r="F22" s="177">
        <v>60.206274172754618</v>
      </c>
      <c r="G22" s="177">
        <v>87.362210836826577</v>
      </c>
      <c r="H22" s="177">
        <v>81.774911715031479</v>
      </c>
      <c r="I22" s="177">
        <v>95.197853789403084</v>
      </c>
      <c r="J22" s="176">
        <v>94.163778953127846</v>
      </c>
      <c r="K22" s="175">
        <v>88.967087559511498</v>
      </c>
      <c r="L22" s="175">
        <v>86.978888295029407</v>
      </c>
      <c r="M22" s="175">
        <f>'C7A3'!M22/'C3C'!M23*100</f>
        <v>88.34888543286678</v>
      </c>
      <c r="O22" s="144"/>
      <c r="P22" s="571"/>
    </row>
    <row r="23" spans="1:16">
      <c r="A23" s="817"/>
      <c r="B23" s="178" t="s">
        <v>139</v>
      </c>
      <c r="C23" s="177">
        <v>88.692198581560291</v>
      </c>
      <c r="D23" s="177">
        <v>93.039350263097688</v>
      </c>
      <c r="E23" s="177">
        <v>93.470731845795711</v>
      </c>
      <c r="F23" s="177">
        <v>94.228249102615237</v>
      </c>
      <c r="G23" s="177">
        <v>94.911203593061117</v>
      </c>
      <c r="H23" s="177">
        <v>95.76965852452939</v>
      </c>
      <c r="I23" s="177">
        <v>93.226374917394821</v>
      </c>
      <c r="J23" s="176">
        <v>93.839505126684173</v>
      </c>
      <c r="K23" s="175">
        <v>93.822260569456432</v>
      </c>
      <c r="L23" s="175">
        <v>90.33725585345141</v>
      </c>
      <c r="M23" s="175">
        <f>'C7A3'!M23/'C3C'!M24*100</f>
        <v>93.368485874836423</v>
      </c>
      <c r="O23" s="144"/>
      <c r="P23" s="571"/>
    </row>
    <row r="24" spans="1:16">
      <c r="A24" s="817"/>
      <c r="B24" s="178" t="s">
        <v>140</v>
      </c>
      <c r="C24" s="177">
        <v>92.800500834724545</v>
      </c>
      <c r="D24" s="177">
        <v>72.393162393162385</v>
      </c>
      <c r="E24" s="177">
        <v>61.92323397305023</v>
      </c>
      <c r="F24" s="177">
        <v>73.642384105960275</v>
      </c>
      <c r="G24" s="177">
        <v>83.584070796460168</v>
      </c>
      <c r="H24" s="177">
        <v>80.655416972364876</v>
      </c>
      <c r="I24" s="177">
        <v>79.255139871924513</v>
      </c>
      <c r="J24" s="176">
        <v>78.753928132258508</v>
      </c>
      <c r="K24" s="175">
        <v>87.573736855603997</v>
      </c>
      <c r="L24" s="175">
        <v>88.837045514569951</v>
      </c>
      <c r="M24" s="175">
        <f>'C7A3'!M24/'C3C'!M25*100</f>
        <v>62.19353155972874</v>
      </c>
      <c r="O24" s="144"/>
      <c r="P24" s="571"/>
    </row>
    <row r="25" spans="1:16" ht="25.5">
      <c r="A25" s="817"/>
      <c r="B25" s="178" t="s">
        <v>141</v>
      </c>
      <c r="C25" s="177">
        <v>65.985380739479098</v>
      </c>
      <c r="D25" s="177">
        <v>61.593973872734928</v>
      </c>
      <c r="E25" s="177">
        <v>66.786966384821611</v>
      </c>
      <c r="F25" s="177">
        <v>76.017088073121059</v>
      </c>
      <c r="G25" s="177">
        <v>73.975699350098907</v>
      </c>
      <c r="H25" s="177">
        <v>72.61454888993859</v>
      </c>
      <c r="I25" s="177">
        <v>64.716895861579189</v>
      </c>
      <c r="J25" s="176">
        <v>74.014477766287484</v>
      </c>
      <c r="K25" s="175">
        <v>62.417559225452436</v>
      </c>
      <c r="L25" s="175">
        <v>61.427383713298035</v>
      </c>
      <c r="M25" s="175">
        <f>'C7A3'!M25/'C3C'!M26*100</f>
        <v>61.686356265925411</v>
      </c>
      <c r="O25" s="144"/>
      <c r="P25" s="571"/>
    </row>
    <row r="26" spans="1:16" ht="25.5">
      <c r="A26" s="817"/>
      <c r="B26" s="178" t="s">
        <v>142</v>
      </c>
      <c r="C26" s="177">
        <v>81.212452211906054</v>
      </c>
      <c r="D26" s="177">
        <v>86.094946401225116</v>
      </c>
      <c r="E26" s="177">
        <v>82.447740277939971</v>
      </c>
      <c r="F26" s="177">
        <v>83.141576843890036</v>
      </c>
      <c r="G26" s="177">
        <v>73.209494324045409</v>
      </c>
      <c r="H26" s="177">
        <v>73.886185972776474</v>
      </c>
      <c r="I26" s="177">
        <v>68.056806740501301</v>
      </c>
      <c r="J26" s="176">
        <v>71.466531696823992</v>
      </c>
      <c r="K26" s="175">
        <v>64.299011052937743</v>
      </c>
      <c r="L26" s="175">
        <v>60.669446098868377</v>
      </c>
      <c r="M26" s="175">
        <f>'C7A3'!M26/'C3C'!M27*100</f>
        <v>77.085767702734287</v>
      </c>
      <c r="O26" s="144"/>
      <c r="P26" s="571"/>
    </row>
    <row r="27" spans="1:16" ht="38.25">
      <c r="A27" s="817"/>
      <c r="B27" s="178" t="s">
        <v>143</v>
      </c>
      <c r="C27" s="177">
        <v>97.55526189332052</v>
      </c>
      <c r="D27" s="177">
        <v>94.558174904942973</v>
      </c>
      <c r="E27" s="177">
        <v>97.635673832957607</v>
      </c>
      <c r="F27" s="177">
        <v>96.313939867239355</v>
      </c>
      <c r="G27" s="177">
        <v>95.164347563865064</v>
      </c>
      <c r="H27" s="177">
        <v>98.919068147550377</v>
      </c>
      <c r="I27" s="177">
        <v>96.891992090954034</v>
      </c>
      <c r="J27" s="176">
        <v>96.455978216024434</v>
      </c>
      <c r="K27" s="175">
        <v>96.500175507422938</v>
      </c>
      <c r="L27" s="175">
        <v>98.174743768189302</v>
      </c>
      <c r="M27" s="175">
        <f>'C7A3'!M27/'C3C'!M28*100</f>
        <v>95.559159004219723</v>
      </c>
      <c r="O27" s="144"/>
      <c r="P27" s="571"/>
    </row>
    <row r="28" spans="1:16">
      <c r="A28" s="817"/>
      <c r="B28" s="178" t="s">
        <v>144</v>
      </c>
      <c r="C28" s="177">
        <v>92.18972578347578</v>
      </c>
      <c r="D28" s="177">
        <v>92.437459018022139</v>
      </c>
      <c r="E28" s="177">
        <v>92.84510817537813</v>
      </c>
      <c r="F28" s="177">
        <v>92.35141747013958</v>
      </c>
      <c r="G28" s="177">
        <v>93.684192621068561</v>
      </c>
      <c r="H28" s="177">
        <v>93.632129620518882</v>
      </c>
      <c r="I28" s="177">
        <v>91.959668238738004</v>
      </c>
      <c r="J28" s="176">
        <v>92.478236170180097</v>
      </c>
      <c r="K28" s="175">
        <v>92.432520229165434</v>
      </c>
      <c r="L28" s="175">
        <v>91.191031332843579</v>
      </c>
      <c r="M28" s="175">
        <f>'C7A3'!M28/'C3C'!M29*100</f>
        <v>87.806132193280149</v>
      </c>
      <c r="O28" s="144"/>
      <c r="P28" s="571"/>
    </row>
    <row r="29" spans="1:16" ht="25.5">
      <c r="A29" s="817"/>
      <c r="B29" s="178" t="s">
        <v>145</v>
      </c>
      <c r="C29" s="177">
        <v>78.27764241791391</v>
      </c>
      <c r="D29" s="177">
        <v>77.588919553274351</v>
      </c>
      <c r="E29" s="177">
        <v>75.810243072921878</v>
      </c>
      <c r="F29" s="177">
        <v>77.13035831059598</v>
      </c>
      <c r="G29" s="177">
        <v>79.202512631435212</v>
      </c>
      <c r="H29" s="177">
        <v>75.12914806059014</v>
      </c>
      <c r="I29" s="177">
        <v>69.763558055726477</v>
      </c>
      <c r="J29" s="176">
        <v>71.829849369812479</v>
      </c>
      <c r="K29" s="175">
        <v>72.665560671722645</v>
      </c>
      <c r="L29" s="175">
        <v>93.936723363003438</v>
      </c>
      <c r="M29" s="175">
        <f>'C7A3'!M29/'C3C'!M30*100</f>
        <v>66.27528932163132</v>
      </c>
      <c r="O29" s="144"/>
      <c r="P29" s="571"/>
    </row>
    <row r="30" spans="1:16">
      <c r="A30" s="817"/>
      <c r="B30" s="178" t="s">
        <v>146</v>
      </c>
      <c r="C30" s="177">
        <v>85.468956406869225</v>
      </c>
      <c r="D30" s="177">
        <v>81.923254738788714</v>
      </c>
      <c r="E30" s="177">
        <v>78.22057460611677</v>
      </c>
      <c r="F30" s="177">
        <v>78.413550919231568</v>
      </c>
      <c r="G30" s="177">
        <v>82.626341974338828</v>
      </c>
      <c r="H30" s="177">
        <v>71.176895306859194</v>
      </c>
      <c r="I30" s="177">
        <v>70.495049504950487</v>
      </c>
      <c r="J30" s="176">
        <v>88.204225352112672</v>
      </c>
      <c r="K30" s="175">
        <v>68.112208387004429</v>
      </c>
      <c r="L30" s="175">
        <v>56.762355726546318</v>
      </c>
      <c r="M30" s="175">
        <f>'C7A3'!M30/'C3C'!M31*100</f>
        <v>66.413393432066968</v>
      </c>
      <c r="O30" s="144"/>
      <c r="P30" s="571"/>
    </row>
    <row r="31" spans="1:16">
      <c r="A31" s="817"/>
      <c r="B31" s="178" t="s">
        <v>147</v>
      </c>
      <c r="C31" s="177">
        <v>21.614891102481852</v>
      </c>
      <c r="D31" s="177">
        <v>18.231892040760119</v>
      </c>
      <c r="E31" s="177">
        <v>24.250948301581214</v>
      </c>
      <c r="F31" s="177">
        <v>27.68992985376293</v>
      </c>
      <c r="G31" s="177">
        <v>27.204126468621642</v>
      </c>
      <c r="H31" s="177">
        <v>24.109286285866709</v>
      </c>
      <c r="I31" s="177">
        <v>22.270360658229773</v>
      </c>
      <c r="J31" s="176">
        <v>20.907463141453007</v>
      </c>
      <c r="K31" s="175">
        <v>24.18551714326362</v>
      </c>
      <c r="L31" s="175">
        <v>26.097988730922793</v>
      </c>
      <c r="M31" s="175">
        <f>'C7A3'!M31/'C3C'!M32*100</f>
        <v>19.711819526118504</v>
      </c>
      <c r="O31" s="144"/>
      <c r="P31" s="571"/>
    </row>
    <row r="32" spans="1:16" ht="63.75">
      <c r="A32" s="817"/>
      <c r="B32" s="178" t="s">
        <v>148</v>
      </c>
      <c r="C32" s="177">
        <v>18.204320761625777</v>
      </c>
      <c r="D32" s="177">
        <v>18.390071333294671</v>
      </c>
      <c r="E32" s="177">
        <v>18.612343558672457</v>
      </c>
      <c r="F32" s="177">
        <v>18.174297202045107</v>
      </c>
      <c r="G32" s="177">
        <v>28.171787527665671</v>
      </c>
      <c r="H32" s="177">
        <v>28.21182091665192</v>
      </c>
      <c r="I32" s="177">
        <v>25.293803418803417</v>
      </c>
      <c r="J32" s="176">
        <v>23.728303703035223</v>
      </c>
      <c r="K32" s="175">
        <v>25.042689931385638</v>
      </c>
      <c r="L32" s="175">
        <v>35.373119256790872</v>
      </c>
      <c r="M32" s="175">
        <f>'C7A3'!M32/'C3C'!M33*100</f>
        <v>21.462104864348426</v>
      </c>
      <c r="O32" s="144"/>
      <c r="P32" s="571"/>
    </row>
    <row r="33" spans="1:16" ht="38.25">
      <c r="A33" s="818"/>
      <c r="B33" s="174" t="s">
        <v>149</v>
      </c>
      <c r="C33" s="173">
        <v>100</v>
      </c>
      <c r="D33" s="173">
        <v>67.161716171617158</v>
      </c>
      <c r="E33" s="173">
        <v>100</v>
      </c>
      <c r="F33" s="173">
        <v>68.240850059031871</v>
      </c>
      <c r="G33" s="173">
        <v>26.785714285714285</v>
      </c>
      <c r="H33" s="173">
        <v>54.122807017543863</v>
      </c>
      <c r="I33" s="173">
        <v>75.2</v>
      </c>
      <c r="J33" s="172">
        <v>100</v>
      </c>
      <c r="K33" s="171">
        <v>100</v>
      </c>
      <c r="L33" s="171">
        <v>100</v>
      </c>
      <c r="M33" s="171">
        <f>'C7A3'!M33/'C3C'!M34*100</f>
        <v>38.576158940397356</v>
      </c>
      <c r="O33" s="144"/>
      <c r="P33" s="571"/>
    </row>
    <row r="34" spans="1:16">
      <c r="A34" s="11" t="s">
        <v>198</v>
      </c>
    </row>
  </sheetData>
  <mergeCells count="6">
    <mergeCell ref="B5:M5"/>
    <mergeCell ref="A6:A33"/>
    <mergeCell ref="B6:B7"/>
    <mergeCell ref="C6:F6"/>
    <mergeCell ref="B8:M8"/>
    <mergeCell ref="G6:M6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M34"/>
  <sheetViews>
    <sheetView showGridLines="0" workbookViewId="0">
      <selection activeCell="N8" sqref="N8"/>
    </sheetView>
  </sheetViews>
  <sheetFormatPr baseColWidth="10" defaultColWidth="11.42578125" defaultRowHeight="12.75"/>
  <cols>
    <col min="1" max="1" width="5.42578125" style="11" customWidth="1"/>
    <col min="2" max="2" width="27.5703125" style="11" customWidth="1"/>
    <col min="3" max="10" width="9" style="11" customWidth="1"/>
    <col min="11" max="11" width="9.140625" style="11" customWidth="1"/>
    <col min="12" max="13" width="9.140625" style="183" customWidth="1"/>
    <col min="14" max="16384" width="11.42578125" style="183"/>
  </cols>
  <sheetData>
    <row r="1" spans="1:13" ht="32.25" customHeight="1">
      <c r="A1" s="809" t="s">
        <v>309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9.5" customHeight="1">
      <c r="A2" s="837" t="s">
        <v>201</v>
      </c>
      <c r="B2" s="838"/>
      <c r="C2" s="842" t="s">
        <v>202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3" ht="20.25" customHeight="1">
      <c r="A3" s="839"/>
      <c r="B3" s="840"/>
      <c r="C3" s="621">
        <v>2007</v>
      </c>
      <c r="D3" s="621">
        <v>2008</v>
      </c>
      <c r="E3" s="621">
        <v>2009</v>
      </c>
      <c r="F3" s="621">
        <v>2010</v>
      </c>
      <c r="G3" s="621">
        <v>2011</v>
      </c>
      <c r="H3" s="621">
        <v>2012</v>
      </c>
      <c r="I3" s="621">
        <v>2013</v>
      </c>
      <c r="J3" s="621">
        <v>2014</v>
      </c>
      <c r="K3" s="621">
        <v>2015</v>
      </c>
      <c r="L3" s="621">
        <v>2016</v>
      </c>
      <c r="M3" s="621">
        <v>2017</v>
      </c>
    </row>
    <row r="4" spans="1:13" s="184" customFormat="1" ht="22.5" customHeight="1">
      <c r="A4" s="836" t="s">
        <v>94</v>
      </c>
      <c r="B4" s="841" t="s">
        <v>194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</row>
    <row r="5" spans="1:13" s="184" customFormat="1" ht="22.5" customHeight="1">
      <c r="A5" s="817"/>
      <c r="B5" s="185" t="s">
        <v>119</v>
      </c>
      <c r="C5" s="185">
        <v>676132</v>
      </c>
      <c r="D5" s="185">
        <v>730158</v>
      </c>
      <c r="E5" s="185">
        <v>755227</v>
      </c>
      <c r="F5" s="185">
        <v>777114</v>
      </c>
      <c r="G5" s="185">
        <v>873653</v>
      </c>
      <c r="H5" s="185">
        <v>915640</v>
      </c>
      <c r="I5" s="185">
        <v>920730</v>
      </c>
      <c r="J5" s="185">
        <v>941792</v>
      </c>
      <c r="K5" s="185">
        <v>958212</v>
      </c>
      <c r="L5" s="185">
        <v>965801</v>
      </c>
      <c r="M5" s="185">
        <v>916927</v>
      </c>
    </row>
    <row r="6" spans="1:13">
      <c r="A6" s="817"/>
      <c r="B6" s="186" t="s">
        <v>203</v>
      </c>
      <c r="C6" s="190">
        <v>197898</v>
      </c>
      <c r="D6" s="190">
        <v>203898</v>
      </c>
      <c r="E6" s="190">
        <v>210921</v>
      </c>
      <c r="F6" s="190">
        <v>223393</v>
      </c>
      <c r="G6" s="190">
        <v>237361</v>
      </c>
      <c r="H6" s="190">
        <v>243214</v>
      </c>
      <c r="I6" s="190">
        <v>247472</v>
      </c>
      <c r="J6" s="190">
        <v>252938</v>
      </c>
      <c r="K6" s="190">
        <v>267647</v>
      </c>
      <c r="L6" s="190">
        <v>274898</v>
      </c>
      <c r="M6" s="190">
        <v>279862</v>
      </c>
    </row>
    <row r="7" spans="1:13" ht="38.25">
      <c r="A7" s="817"/>
      <c r="B7" s="188" t="s">
        <v>204</v>
      </c>
      <c r="C7" s="191">
        <v>3639</v>
      </c>
      <c r="D7" s="191">
        <v>11622</v>
      </c>
      <c r="E7" s="191">
        <v>14733</v>
      </c>
      <c r="F7" s="191">
        <v>9641</v>
      </c>
      <c r="G7" s="191">
        <v>5697</v>
      </c>
      <c r="H7" s="191">
        <v>5103</v>
      </c>
      <c r="I7" s="191">
        <v>7994</v>
      </c>
      <c r="J7" s="191">
        <v>7203</v>
      </c>
      <c r="K7" s="191">
        <v>7533</v>
      </c>
      <c r="L7" s="191">
        <v>7816</v>
      </c>
      <c r="M7" s="191">
        <v>6672</v>
      </c>
    </row>
    <row r="8" spans="1:13" ht="25.5">
      <c r="A8" s="817"/>
      <c r="B8" s="188" t="s">
        <v>205</v>
      </c>
      <c r="C8" s="191">
        <v>7847</v>
      </c>
      <c r="D8" s="191">
        <v>5415</v>
      </c>
      <c r="E8" s="191">
        <v>6060</v>
      </c>
      <c r="F8" s="191">
        <v>4528</v>
      </c>
      <c r="G8" s="191">
        <v>5101</v>
      </c>
      <c r="H8" s="191">
        <v>4194</v>
      </c>
      <c r="I8" s="191">
        <v>4357</v>
      </c>
      <c r="J8" s="191">
        <v>4093</v>
      </c>
      <c r="K8" s="191">
        <v>4879</v>
      </c>
      <c r="L8" s="191">
        <v>4507</v>
      </c>
      <c r="M8" s="191">
        <v>3849</v>
      </c>
    </row>
    <row r="9" spans="1:13" ht="25.5">
      <c r="A9" s="817"/>
      <c r="B9" s="188" t="s">
        <v>206</v>
      </c>
      <c r="C9" s="191">
        <v>402000</v>
      </c>
      <c r="D9" s="191">
        <v>435533</v>
      </c>
      <c r="E9" s="191">
        <v>447665</v>
      </c>
      <c r="F9" s="191">
        <v>467563</v>
      </c>
      <c r="G9" s="191">
        <v>539649</v>
      </c>
      <c r="H9" s="191">
        <v>574485</v>
      </c>
      <c r="I9" s="191">
        <v>577946</v>
      </c>
      <c r="J9" s="191">
        <v>588098</v>
      </c>
      <c r="K9" s="191">
        <v>585548</v>
      </c>
      <c r="L9" s="191">
        <v>575382</v>
      </c>
      <c r="M9" s="191">
        <v>573632</v>
      </c>
    </row>
    <row r="10" spans="1:13" ht="25.5">
      <c r="A10" s="817"/>
      <c r="B10" s="188" t="s">
        <v>112</v>
      </c>
      <c r="C10" s="191">
        <v>15945</v>
      </c>
      <c r="D10" s="191">
        <v>16241</v>
      </c>
      <c r="E10" s="191">
        <v>14915</v>
      </c>
      <c r="F10" s="191">
        <v>14343</v>
      </c>
      <c r="G10" s="191">
        <v>22768</v>
      </c>
      <c r="H10" s="191">
        <v>22273</v>
      </c>
      <c r="I10" s="191">
        <v>21902</v>
      </c>
      <c r="J10" s="191">
        <v>21200</v>
      </c>
      <c r="K10" s="191">
        <v>20478</v>
      </c>
      <c r="L10" s="191">
        <v>19040</v>
      </c>
      <c r="M10" s="191">
        <v>16959</v>
      </c>
    </row>
    <row r="11" spans="1:13">
      <c r="A11" s="817"/>
      <c r="B11" s="188" t="s">
        <v>113</v>
      </c>
      <c r="C11" s="191">
        <v>35053</v>
      </c>
      <c r="D11" s="191">
        <v>39225</v>
      </c>
      <c r="E11" s="191">
        <v>42919</v>
      </c>
      <c r="F11" s="191">
        <v>41393</v>
      </c>
      <c r="G11" s="191">
        <v>44088</v>
      </c>
      <c r="H11" s="191">
        <v>45670</v>
      </c>
      <c r="I11" s="191">
        <v>43719</v>
      </c>
      <c r="J11" s="191">
        <v>49405</v>
      </c>
      <c r="K11" s="191">
        <v>50205</v>
      </c>
      <c r="L11" s="191">
        <v>55277</v>
      </c>
      <c r="M11" s="191">
        <v>22847</v>
      </c>
    </row>
    <row r="12" spans="1:13">
      <c r="A12" s="817"/>
      <c r="B12" s="188" t="s">
        <v>114</v>
      </c>
      <c r="C12" s="191">
        <v>12799</v>
      </c>
      <c r="D12" s="191">
        <v>16950</v>
      </c>
      <c r="E12" s="191">
        <v>16143</v>
      </c>
      <c r="F12" s="191">
        <v>14658</v>
      </c>
      <c r="G12" s="191">
        <v>17599</v>
      </c>
      <c r="H12" s="191">
        <v>18010</v>
      </c>
      <c r="I12" s="191">
        <v>15632</v>
      </c>
      <c r="J12" s="191">
        <v>17154</v>
      </c>
      <c r="K12" s="191">
        <v>19983</v>
      </c>
      <c r="L12" s="191">
        <v>26609</v>
      </c>
      <c r="M12" s="191">
        <v>11882</v>
      </c>
    </row>
    <row r="13" spans="1:13" ht="25.5">
      <c r="A13" s="817"/>
      <c r="B13" s="188" t="s">
        <v>115</v>
      </c>
      <c r="C13" s="191">
        <v>0</v>
      </c>
      <c r="D13" s="191">
        <v>0</v>
      </c>
      <c r="E13" s="191">
        <v>24</v>
      </c>
      <c r="F13" s="191">
        <v>25</v>
      </c>
      <c r="G13" s="191">
        <v>38</v>
      </c>
      <c r="H13" s="191">
        <v>111</v>
      </c>
      <c r="I13" s="191">
        <v>0</v>
      </c>
      <c r="J13" s="191">
        <v>0</v>
      </c>
      <c r="K13" s="191">
        <v>0</v>
      </c>
      <c r="L13" s="191">
        <v>20</v>
      </c>
      <c r="M13" s="191">
        <v>0</v>
      </c>
    </row>
    <row r="14" spans="1:13">
      <c r="A14" s="817"/>
      <c r="B14" s="189" t="s">
        <v>116</v>
      </c>
      <c r="C14" s="192">
        <v>951</v>
      </c>
      <c r="D14" s="192">
        <v>1274</v>
      </c>
      <c r="E14" s="192">
        <v>1847</v>
      </c>
      <c r="F14" s="192">
        <v>1570</v>
      </c>
      <c r="G14" s="192">
        <v>1352</v>
      </c>
      <c r="H14" s="192">
        <v>2580</v>
      </c>
      <c r="I14" s="192">
        <v>1708</v>
      </c>
      <c r="J14" s="192">
        <v>1701</v>
      </c>
      <c r="K14" s="192">
        <v>1939</v>
      </c>
      <c r="L14" s="192">
        <v>2252</v>
      </c>
      <c r="M14" s="192">
        <v>1224</v>
      </c>
    </row>
    <row r="15" spans="1:13" s="184" customFormat="1" ht="22.5" customHeight="1">
      <c r="A15" s="817"/>
      <c r="B15" s="185" t="s">
        <v>207</v>
      </c>
      <c r="C15" s="185">
        <v>417087</v>
      </c>
      <c r="D15" s="185">
        <v>455485</v>
      </c>
      <c r="E15" s="185">
        <v>468870</v>
      </c>
      <c r="F15" s="185">
        <v>474254</v>
      </c>
      <c r="G15" s="185">
        <v>519749</v>
      </c>
      <c r="H15" s="185">
        <v>543318</v>
      </c>
      <c r="I15" s="185">
        <v>549473</v>
      </c>
      <c r="J15" s="185">
        <v>548308</v>
      </c>
      <c r="K15" s="185">
        <v>554650</v>
      </c>
      <c r="L15" s="185">
        <v>563685</v>
      </c>
      <c r="M15" s="185">
        <v>528136</v>
      </c>
    </row>
    <row r="16" spans="1:13">
      <c r="A16" s="817"/>
      <c r="B16" s="186" t="s">
        <v>203</v>
      </c>
      <c r="C16" s="187">
        <v>100052</v>
      </c>
      <c r="D16" s="187">
        <v>101779</v>
      </c>
      <c r="E16" s="187">
        <v>103241</v>
      </c>
      <c r="F16" s="187">
        <v>107842</v>
      </c>
      <c r="G16" s="187">
        <v>111477</v>
      </c>
      <c r="H16" s="187">
        <v>113699</v>
      </c>
      <c r="I16" s="187">
        <v>117568</v>
      </c>
      <c r="J16" s="187">
        <v>113718</v>
      </c>
      <c r="K16" s="187">
        <v>128634</v>
      </c>
      <c r="L16" s="187">
        <v>131276</v>
      </c>
      <c r="M16" s="187">
        <v>132528</v>
      </c>
    </row>
    <row r="17" spans="1:13" ht="38.25">
      <c r="A17" s="817"/>
      <c r="B17" s="188" t="s">
        <v>204</v>
      </c>
      <c r="C17" s="187">
        <v>2046</v>
      </c>
      <c r="D17" s="187">
        <v>5867</v>
      </c>
      <c r="E17" s="187">
        <v>5999</v>
      </c>
      <c r="F17" s="187">
        <v>3453</v>
      </c>
      <c r="G17" s="187">
        <v>2612</v>
      </c>
      <c r="H17" s="187">
        <v>2176</v>
      </c>
      <c r="I17" s="187">
        <v>3300</v>
      </c>
      <c r="J17" s="187">
        <v>3496</v>
      </c>
      <c r="K17" s="187">
        <v>4262</v>
      </c>
      <c r="L17" s="187">
        <v>3149</v>
      </c>
      <c r="M17" s="187">
        <v>2010</v>
      </c>
    </row>
    <row r="18" spans="1:13" ht="25.5">
      <c r="A18" s="817"/>
      <c r="B18" s="188" t="s">
        <v>205</v>
      </c>
      <c r="C18" s="187">
        <v>5836</v>
      </c>
      <c r="D18" s="187">
        <v>3626</v>
      </c>
      <c r="E18" s="187">
        <v>4420</v>
      </c>
      <c r="F18" s="187">
        <v>3396</v>
      </c>
      <c r="G18" s="187">
        <v>2682</v>
      </c>
      <c r="H18" s="187">
        <v>1973</v>
      </c>
      <c r="I18" s="187">
        <v>2594</v>
      </c>
      <c r="J18" s="187">
        <v>2786</v>
      </c>
      <c r="K18" s="187">
        <v>3161</v>
      </c>
      <c r="L18" s="187">
        <v>3172</v>
      </c>
      <c r="M18" s="187">
        <v>2580</v>
      </c>
    </row>
    <row r="19" spans="1:13" ht="25.5">
      <c r="A19" s="817"/>
      <c r="B19" s="188" t="s">
        <v>206</v>
      </c>
      <c r="C19" s="187">
        <v>266219</v>
      </c>
      <c r="D19" s="187">
        <v>295858</v>
      </c>
      <c r="E19" s="187">
        <v>306599</v>
      </c>
      <c r="F19" s="187">
        <v>312653</v>
      </c>
      <c r="G19" s="187">
        <v>347629</v>
      </c>
      <c r="H19" s="187">
        <v>372027</v>
      </c>
      <c r="I19" s="187">
        <v>373686</v>
      </c>
      <c r="J19" s="187">
        <v>371422</v>
      </c>
      <c r="K19" s="187">
        <v>361186</v>
      </c>
      <c r="L19" s="187">
        <v>359434</v>
      </c>
      <c r="M19" s="187">
        <v>360192</v>
      </c>
    </row>
    <row r="20" spans="1:13" ht="25.5">
      <c r="A20" s="817"/>
      <c r="B20" s="188" t="s">
        <v>112</v>
      </c>
      <c r="C20" s="187">
        <v>3516</v>
      </c>
      <c r="D20" s="187">
        <v>3557</v>
      </c>
      <c r="E20" s="187">
        <v>3211</v>
      </c>
      <c r="F20" s="187">
        <v>3359</v>
      </c>
      <c r="G20" s="187">
        <v>5457</v>
      </c>
      <c r="H20" s="187">
        <v>3142</v>
      </c>
      <c r="I20" s="187">
        <v>5803</v>
      </c>
      <c r="J20" s="187">
        <v>5424</v>
      </c>
      <c r="K20" s="187">
        <v>4346</v>
      </c>
      <c r="L20" s="187">
        <v>3503</v>
      </c>
      <c r="M20" s="187">
        <v>3930</v>
      </c>
    </row>
    <row r="21" spans="1:13">
      <c r="A21" s="817"/>
      <c r="B21" s="188" t="s">
        <v>113</v>
      </c>
      <c r="C21" s="187">
        <v>28205</v>
      </c>
      <c r="D21" s="187">
        <v>30950</v>
      </c>
      <c r="E21" s="187">
        <v>31520</v>
      </c>
      <c r="F21" s="187">
        <v>31650</v>
      </c>
      <c r="G21" s="187">
        <v>35577</v>
      </c>
      <c r="H21" s="187">
        <v>35887</v>
      </c>
      <c r="I21" s="187">
        <v>32279</v>
      </c>
      <c r="J21" s="187">
        <v>37220</v>
      </c>
      <c r="K21" s="187">
        <v>36338</v>
      </c>
      <c r="L21" s="187">
        <v>41872</v>
      </c>
      <c r="M21" s="187">
        <v>17486</v>
      </c>
    </row>
    <row r="22" spans="1:13">
      <c r="A22" s="817"/>
      <c r="B22" s="188" t="s">
        <v>114</v>
      </c>
      <c r="C22" s="187">
        <v>10923</v>
      </c>
      <c r="D22" s="187">
        <v>13307</v>
      </c>
      <c r="E22" s="187">
        <v>12840</v>
      </c>
      <c r="F22" s="187">
        <v>11206</v>
      </c>
      <c r="G22" s="187">
        <v>13421</v>
      </c>
      <c r="H22" s="187">
        <v>13507</v>
      </c>
      <c r="I22" s="187">
        <v>13204</v>
      </c>
      <c r="J22" s="187">
        <v>13436</v>
      </c>
      <c r="K22" s="187">
        <v>15924</v>
      </c>
      <c r="L22" s="187">
        <v>19978</v>
      </c>
      <c r="M22" s="187">
        <v>8710</v>
      </c>
    </row>
    <row r="23" spans="1:13" ht="25.5">
      <c r="A23" s="817"/>
      <c r="B23" s="188" t="s">
        <v>115</v>
      </c>
      <c r="C23" s="187">
        <v>0</v>
      </c>
      <c r="D23" s="187">
        <v>0</v>
      </c>
      <c r="E23" s="187">
        <v>0</v>
      </c>
      <c r="F23" s="187">
        <v>0</v>
      </c>
      <c r="G23" s="187">
        <v>38</v>
      </c>
      <c r="H23" s="187">
        <v>111</v>
      </c>
      <c r="I23" s="187">
        <v>0</v>
      </c>
      <c r="J23" s="187">
        <v>0</v>
      </c>
      <c r="K23" s="187">
        <v>0</v>
      </c>
      <c r="L23" s="187">
        <v>20</v>
      </c>
      <c r="M23" s="187">
        <v>0</v>
      </c>
    </row>
    <row r="24" spans="1:13">
      <c r="A24" s="817"/>
      <c r="B24" s="189" t="s">
        <v>116</v>
      </c>
      <c r="C24" s="187">
        <v>290</v>
      </c>
      <c r="D24" s="187">
        <v>541</v>
      </c>
      <c r="E24" s="187">
        <v>1040</v>
      </c>
      <c r="F24" s="187">
        <v>695</v>
      </c>
      <c r="G24" s="187">
        <v>856</v>
      </c>
      <c r="H24" s="187">
        <v>796</v>
      </c>
      <c r="I24" s="187">
        <v>1039</v>
      </c>
      <c r="J24" s="187">
        <v>806</v>
      </c>
      <c r="K24" s="187">
        <v>799</v>
      </c>
      <c r="L24" s="187">
        <v>1281</v>
      </c>
      <c r="M24" s="187">
        <v>700</v>
      </c>
    </row>
    <row r="25" spans="1:13" s="184" customFormat="1" ht="22.5" customHeight="1">
      <c r="A25" s="817"/>
      <c r="B25" s="185" t="s">
        <v>208</v>
      </c>
      <c r="C25" s="185">
        <v>259045</v>
      </c>
      <c r="D25" s="185">
        <v>274673</v>
      </c>
      <c r="E25" s="185">
        <v>286357</v>
      </c>
      <c r="F25" s="185">
        <v>302860</v>
      </c>
      <c r="G25" s="185">
        <v>353904</v>
      </c>
      <c r="H25" s="185">
        <v>372322</v>
      </c>
      <c r="I25" s="185">
        <v>371257</v>
      </c>
      <c r="J25" s="185">
        <v>393484</v>
      </c>
      <c r="K25" s="185">
        <v>403562</v>
      </c>
      <c r="L25" s="185">
        <v>402116</v>
      </c>
      <c r="M25" s="185">
        <v>388791</v>
      </c>
    </row>
    <row r="26" spans="1:13">
      <c r="A26" s="817"/>
      <c r="B26" s="186" t="s">
        <v>203</v>
      </c>
      <c r="C26" s="187">
        <v>97846</v>
      </c>
      <c r="D26" s="187">
        <v>102119</v>
      </c>
      <c r="E26" s="187">
        <v>107680</v>
      </c>
      <c r="F26" s="187">
        <v>115551</v>
      </c>
      <c r="G26" s="187">
        <v>125884</v>
      </c>
      <c r="H26" s="187">
        <v>129515</v>
      </c>
      <c r="I26" s="187">
        <v>129904</v>
      </c>
      <c r="J26" s="187">
        <v>139220</v>
      </c>
      <c r="K26" s="187">
        <v>139013</v>
      </c>
      <c r="L26" s="187">
        <v>143622</v>
      </c>
      <c r="M26" s="187">
        <v>147334</v>
      </c>
    </row>
    <row r="27" spans="1:13" ht="38.25">
      <c r="A27" s="817"/>
      <c r="B27" s="188" t="s">
        <v>204</v>
      </c>
      <c r="C27" s="187">
        <v>1593</v>
      </c>
      <c r="D27" s="187">
        <v>5755</v>
      </c>
      <c r="E27" s="187">
        <v>8734</v>
      </c>
      <c r="F27" s="187">
        <v>6188</v>
      </c>
      <c r="G27" s="187">
        <v>3085</v>
      </c>
      <c r="H27" s="187">
        <v>2927</v>
      </c>
      <c r="I27" s="187">
        <v>4694</v>
      </c>
      <c r="J27" s="187">
        <v>3707</v>
      </c>
      <c r="K27" s="187">
        <v>3271</v>
      </c>
      <c r="L27" s="187">
        <v>4667</v>
      </c>
      <c r="M27" s="187">
        <v>4662</v>
      </c>
    </row>
    <row r="28" spans="1:13" ht="25.5">
      <c r="A28" s="817"/>
      <c r="B28" s="188" t="s">
        <v>205</v>
      </c>
      <c r="C28" s="187">
        <v>2011</v>
      </c>
      <c r="D28" s="187">
        <v>1789</v>
      </c>
      <c r="E28" s="187">
        <v>1640</v>
      </c>
      <c r="F28" s="187">
        <v>1132</v>
      </c>
      <c r="G28" s="187">
        <v>2419</v>
      </c>
      <c r="H28" s="187">
        <v>2221</v>
      </c>
      <c r="I28" s="187">
        <v>1763</v>
      </c>
      <c r="J28" s="187">
        <v>1307</v>
      </c>
      <c r="K28" s="187">
        <v>1718</v>
      </c>
      <c r="L28" s="187">
        <v>1335</v>
      </c>
      <c r="M28" s="187">
        <v>1269</v>
      </c>
    </row>
    <row r="29" spans="1:13" ht="25.5">
      <c r="A29" s="817"/>
      <c r="B29" s="188" t="s">
        <v>206</v>
      </c>
      <c r="C29" s="187">
        <v>135781</v>
      </c>
      <c r="D29" s="187">
        <v>139675</v>
      </c>
      <c r="E29" s="187">
        <v>141066</v>
      </c>
      <c r="F29" s="187">
        <v>154910</v>
      </c>
      <c r="G29" s="187">
        <v>192020</v>
      </c>
      <c r="H29" s="187">
        <v>202458</v>
      </c>
      <c r="I29" s="187">
        <v>204260</v>
      </c>
      <c r="J29" s="187">
        <v>216676</v>
      </c>
      <c r="K29" s="187">
        <v>224362</v>
      </c>
      <c r="L29" s="187">
        <v>215948</v>
      </c>
      <c r="M29" s="187">
        <v>213440</v>
      </c>
    </row>
    <row r="30" spans="1:13" ht="25.5">
      <c r="A30" s="817"/>
      <c r="B30" s="188" t="s">
        <v>112</v>
      </c>
      <c r="C30" s="187">
        <v>12429</v>
      </c>
      <c r="D30" s="187">
        <v>12684</v>
      </c>
      <c r="E30" s="187">
        <v>11704</v>
      </c>
      <c r="F30" s="187">
        <v>10984</v>
      </c>
      <c r="G30" s="187">
        <v>17311</v>
      </c>
      <c r="H30" s="187">
        <v>19131</v>
      </c>
      <c r="I30" s="187">
        <v>16099</v>
      </c>
      <c r="J30" s="187">
        <v>15776</v>
      </c>
      <c r="K30" s="187">
        <v>16132</v>
      </c>
      <c r="L30" s="187">
        <v>15537</v>
      </c>
      <c r="M30" s="187">
        <v>13029</v>
      </c>
    </row>
    <row r="31" spans="1:13">
      <c r="A31" s="817"/>
      <c r="B31" s="188" t="s">
        <v>113</v>
      </c>
      <c r="C31" s="187">
        <v>6848</v>
      </c>
      <c r="D31" s="187">
        <v>8275</v>
      </c>
      <c r="E31" s="187">
        <v>11399</v>
      </c>
      <c r="F31" s="187">
        <v>9743</v>
      </c>
      <c r="G31" s="187">
        <v>8511</v>
      </c>
      <c r="H31" s="187">
        <v>9783</v>
      </c>
      <c r="I31" s="187">
        <v>11440</v>
      </c>
      <c r="J31" s="187">
        <v>12185</v>
      </c>
      <c r="K31" s="187">
        <v>13867</v>
      </c>
      <c r="L31" s="187">
        <v>13405</v>
      </c>
      <c r="M31" s="187">
        <v>5361</v>
      </c>
    </row>
    <row r="32" spans="1:13">
      <c r="A32" s="817"/>
      <c r="B32" s="188" t="s">
        <v>114</v>
      </c>
      <c r="C32" s="187">
        <v>1876</v>
      </c>
      <c r="D32" s="187">
        <v>3643</v>
      </c>
      <c r="E32" s="187">
        <v>3303</v>
      </c>
      <c r="F32" s="187">
        <v>3452</v>
      </c>
      <c r="G32" s="187">
        <v>4178</v>
      </c>
      <c r="H32" s="187">
        <v>4503</v>
      </c>
      <c r="I32" s="187">
        <v>2428</v>
      </c>
      <c r="J32" s="187">
        <v>3718</v>
      </c>
      <c r="K32" s="187">
        <v>4059</v>
      </c>
      <c r="L32" s="187">
        <v>6631</v>
      </c>
      <c r="M32" s="187">
        <v>3172</v>
      </c>
    </row>
    <row r="33" spans="1:13" ht="25.5">
      <c r="A33" s="817"/>
      <c r="B33" s="188" t="s">
        <v>115</v>
      </c>
      <c r="C33" s="187">
        <v>0</v>
      </c>
      <c r="D33" s="187">
        <v>0</v>
      </c>
      <c r="E33" s="187">
        <v>24</v>
      </c>
      <c r="F33" s="187">
        <v>25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</row>
    <row r="34" spans="1:13">
      <c r="A34" s="818"/>
      <c r="B34" s="189" t="s">
        <v>116</v>
      </c>
      <c r="C34" s="187">
        <v>661</v>
      </c>
      <c r="D34" s="187">
        <v>733</v>
      </c>
      <c r="E34" s="187">
        <v>807</v>
      </c>
      <c r="F34" s="187">
        <v>875</v>
      </c>
      <c r="G34" s="187">
        <v>496</v>
      </c>
      <c r="H34" s="187">
        <v>1784</v>
      </c>
      <c r="I34" s="187">
        <v>669</v>
      </c>
      <c r="J34" s="187">
        <v>895</v>
      </c>
      <c r="K34" s="187">
        <v>1140</v>
      </c>
      <c r="L34" s="187">
        <v>971</v>
      </c>
      <c r="M34" s="187">
        <v>524</v>
      </c>
    </row>
  </sheetData>
  <mergeCells count="5">
    <mergeCell ref="A2:B3"/>
    <mergeCell ref="A4:A34"/>
    <mergeCell ref="B4:M4"/>
    <mergeCell ref="C2:M2"/>
    <mergeCell ref="A1:M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M34"/>
  <sheetViews>
    <sheetView showGridLines="0" workbookViewId="0">
      <selection activeCell="M7" sqref="M7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0" width="9" style="11" customWidth="1"/>
    <col min="11" max="11" width="8.85546875" style="11" customWidth="1"/>
    <col min="12" max="13" width="8.85546875" style="183" customWidth="1"/>
    <col min="14" max="16384" width="11.42578125" style="183"/>
  </cols>
  <sheetData>
    <row r="1" spans="1:13" ht="29.25" customHeight="1">
      <c r="A1" s="809" t="s">
        <v>309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9.5" customHeight="1">
      <c r="A2" s="837" t="s">
        <v>201</v>
      </c>
      <c r="B2" s="838"/>
      <c r="C2" s="842" t="s">
        <v>202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3" ht="20.25" customHeight="1">
      <c r="A3" s="839"/>
      <c r="B3" s="840"/>
      <c r="C3" s="621">
        <v>2007</v>
      </c>
      <c r="D3" s="621">
        <v>2008</v>
      </c>
      <c r="E3" s="621">
        <v>2009</v>
      </c>
      <c r="F3" s="621">
        <v>2010</v>
      </c>
      <c r="G3" s="621">
        <v>2011</v>
      </c>
      <c r="H3" s="621">
        <v>2012</v>
      </c>
      <c r="I3" s="621">
        <v>2013</v>
      </c>
      <c r="J3" s="621">
        <v>2014</v>
      </c>
      <c r="K3" s="621">
        <v>2015</v>
      </c>
      <c r="L3" s="621">
        <v>2016</v>
      </c>
      <c r="M3" s="621">
        <v>2017</v>
      </c>
    </row>
    <row r="4" spans="1:13" s="184" customFormat="1" ht="22.5" customHeight="1">
      <c r="A4" s="843" t="s">
        <v>105</v>
      </c>
      <c r="B4" s="845" t="s">
        <v>194</v>
      </c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</row>
    <row r="5" spans="1:13" s="184" customFormat="1" ht="22.5" customHeight="1">
      <c r="A5" s="844"/>
      <c r="B5" s="622" t="s">
        <v>119</v>
      </c>
      <c r="C5" s="622">
        <v>552135</v>
      </c>
      <c r="D5" s="622">
        <v>597080</v>
      </c>
      <c r="E5" s="622">
        <v>617974</v>
      </c>
      <c r="F5" s="622">
        <v>633101</v>
      </c>
      <c r="G5" s="622">
        <v>737545</v>
      </c>
      <c r="H5" s="622">
        <v>761583</v>
      </c>
      <c r="I5" s="622">
        <v>771737</v>
      </c>
      <c r="J5" s="622">
        <v>790576</v>
      </c>
      <c r="K5" s="622">
        <v>805446</v>
      </c>
      <c r="L5" s="622">
        <v>815359</v>
      </c>
      <c r="M5" s="622">
        <v>777184</v>
      </c>
    </row>
    <row r="6" spans="1:13">
      <c r="A6" s="844"/>
      <c r="B6" s="186" t="s">
        <v>203</v>
      </c>
      <c r="C6" s="623">
        <v>161352</v>
      </c>
      <c r="D6" s="623">
        <v>166434</v>
      </c>
      <c r="E6" s="623">
        <v>173383</v>
      </c>
      <c r="F6" s="623">
        <v>183056</v>
      </c>
      <c r="G6" s="623">
        <v>201658</v>
      </c>
      <c r="H6" s="623">
        <v>201841</v>
      </c>
      <c r="I6" s="623">
        <v>205062</v>
      </c>
      <c r="J6" s="623">
        <v>211215</v>
      </c>
      <c r="K6" s="623">
        <v>223986</v>
      </c>
      <c r="L6" s="623">
        <v>230557</v>
      </c>
      <c r="M6" s="623">
        <v>232714</v>
      </c>
    </row>
    <row r="7" spans="1:13" ht="38.25">
      <c r="A7" s="844"/>
      <c r="B7" s="395" t="s">
        <v>204</v>
      </c>
      <c r="C7" s="623">
        <v>2954</v>
      </c>
      <c r="D7" s="623">
        <v>10128</v>
      </c>
      <c r="E7" s="623">
        <v>12760</v>
      </c>
      <c r="F7" s="623">
        <v>8527</v>
      </c>
      <c r="G7" s="623">
        <v>5034</v>
      </c>
      <c r="H7" s="623">
        <v>4330</v>
      </c>
      <c r="I7" s="623">
        <v>7562</v>
      </c>
      <c r="J7" s="623">
        <v>6579</v>
      </c>
      <c r="K7" s="623">
        <v>6366</v>
      </c>
      <c r="L7" s="623">
        <v>6394</v>
      </c>
      <c r="M7" s="623">
        <v>6042</v>
      </c>
    </row>
    <row r="8" spans="1:13" ht="25.5">
      <c r="A8" s="844"/>
      <c r="B8" s="395" t="s">
        <v>205</v>
      </c>
      <c r="C8" s="623">
        <v>2582</v>
      </c>
      <c r="D8" s="623">
        <v>2081</v>
      </c>
      <c r="E8" s="623">
        <v>3100</v>
      </c>
      <c r="F8" s="623">
        <v>2478</v>
      </c>
      <c r="G8" s="623">
        <v>2763</v>
      </c>
      <c r="H8" s="623">
        <v>2301</v>
      </c>
      <c r="I8" s="623">
        <v>3223</v>
      </c>
      <c r="J8" s="623">
        <v>2295</v>
      </c>
      <c r="K8" s="623">
        <v>2884</v>
      </c>
      <c r="L8" s="623">
        <v>2617</v>
      </c>
      <c r="M8" s="623">
        <v>2306</v>
      </c>
    </row>
    <row r="9" spans="1:13" ht="25.5">
      <c r="A9" s="844"/>
      <c r="B9" s="395" t="s">
        <v>206</v>
      </c>
      <c r="C9" s="623">
        <v>338772</v>
      </c>
      <c r="D9" s="623">
        <v>363336</v>
      </c>
      <c r="E9" s="623">
        <v>372312</v>
      </c>
      <c r="F9" s="623">
        <v>388231</v>
      </c>
      <c r="G9" s="623">
        <v>464953</v>
      </c>
      <c r="H9" s="623">
        <v>485653</v>
      </c>
      <c r="I9" s="623">
        <v>493990</v>
      </c>
      <c r="J9" s="623">
        <v>503054</v>
      </c>
      <c r="K9" s="623">
        <v>499601</v>
      </c>
      <c r="L9" s="623">
        <v>493499</v>
      </c>
      <c r="M9" s="623">
        <v>491882</v>
      </c>
    </row>
    <row r="10" spans="1:13" ht="25.5">
      <c r="A10" s="844"/>
      <c r="B10" s="395" t="s">
        <v>112</v>
      </c>
      <c r="C10" s="623">
        <v>12481</v>
      </c>
      <c r="D10" s="623">
        <v>12994</v>
      </c>
      <c r="E10" s="623">
        <v>12150</v>
      </c>
      <c r="F10" s="623">
        <v>10741</v>
      </c>
      <c r="G10" s="623">
        <v>18514</v>
      </c>
      <c r="H10" s="623">
        <v>19874</v>
      </c>
      <c r="I10" s="623">
        <v>17654</v>
      </c>
      <c r="J10" s="623">
        <v>17345</v>
      </c>
      <c r="K10" s="623">
        <v>16167</v>
      </c>
      <c r="L10" s="623">
        <v>16011</v>
      </c>
      <c r="M10" s="623">
        <v>14957</v>
      </c>
    </row>
    <row r="11" spans="1:13">
      <c r="A11" s="844"/>
      <c r="B11" s="395" t="s">
        <v>113</v>
      </c>
      <c r="C11" s="623">
        <v>22669</v>
      </c>
      <c r="D11" s="623">
        <v>26478</v>
      </c>
      <c r="E11" s="623">
        <v>29143</v>
      </c>
      <c r="F11" s="623">
        <v>27516</v>
      </c>
      <c r="G11" s="623">
        <v>29188</v>
      </c>
      <c r="H11" s="623">
        <v>31275</v>
      </c>
      <c r="I11" s="623">
        <v>30320</v>
      </c>
      <c r="J11" s="623">
        <v>34654</v>
      </c>
      <c r="K11" s="623">
        <v>37858</v>
      </c>
      <c r="L11" s="623">
        <v>41303</v>
      </c>
      <c r="M11" s="623">
        <v>18033</v>
      </c>
    </row>
    <row r="12" spans="1:13">
      <c r="A12" s="844"/>
      <c r="B12" s="395" t="s">
        <v>114</v>
      </c>
      <c r="C12" s="623">
        <v>10864</v>
      </c>
      <c r="D12" s="623">
        <v>14799</v>
      </c>
      <c r="E12" s="623">
        <v>14027</v>
      </c>
      <c r="F12" s="623">
        <v>11697</v>
      </c>
      <c r="G12" s="623">
        <v>15143</v>
      </c>
      <c r="H12" s="623">
        <v>14908</v>
      </c>
      <c r="I12" s="623">
        <v>13124</v>
      </c>
      <c r="J12" s="623">
        <v>14588</v>
      </c>
      <c r="K12" s="623">
        <v>17529</v>
      </c>
      <c r="L12" s="623">
        <v>23697</v>
      </c>
      <c r="M12" s="623">
        <v>10188</v>
      </c>
    </row>
    <row r="13" spans="1:13" ht="25.5">
      <c r="A13" s="844"/>
      <c r="B13" s="395" t="s">
        <v>115</v>
      </c>
      <c r="C13" s="623">
        <v>0</v>
      </c>
      <c r="D13" s="623">
        <v>0</v>
      </c>
      <c r="E13" s="623">
        <v>24</v>
      </c>
      <c r="F13" s="623">
        <v>25</v>
      </c>
      <c r="G13" s="623">
        <v>38</v>
      </c>
      <c r="H13" s="623">
        <v>0</v>
      </c>
      <c r="I13" s="623">
        <v>0</v>
      </c>
      <c r="J13" s="623">
        <v>0</v>
      </c>
      <c r="K13" s="623">
        <v>0</v>
      </c>
      <c r="L13" s="623">
        <v>0</v>
      </c>
      <c r="M13" s="623">
        <v>0</v>
      </c>
    </row>
    <row r="14" spans="1:13">
      <c r="A14" s="844"/>
      <c r="B14" s="189" t="s">
        <v>116</v>
      </c>
      <c r="C14" s="623">
        <v>461</v>
      </c>
      <c r="D14" s="623">
        <v>830</v>
      </c>
      <c r="E14" s="623">
        <v>1075</v>
      </c>
      <c r="F14" s="623">
        <v>830</v>
      </c>
      <c r="G14" s="623">
        <v>254</v>
      </c>
      <c r="H14" s="623">
        <v>1401</v>
      </c>
      <c r="I14" s="623">
        <v>802</v>
      </c>
      <c r="J14" s="623">
        <v>846</v>
      </c>
      <c r="K14" s="623">
        <v>1055</v>
      </c>
      <c r="L14" s="623">
        <v>1281</v>
      </c>
      <c r="M14" s="623">
        <v>1062</v>
      </c>
    </row>
    <row r="15" spans="1:13" s="184" customFormat="1" ht="22.5" customHeight="1">
      <c r="A15" s="844"/>
      <c r="B15" s="622" t="s">
        <v>207</v>
      </c>
      <c r="C15" s="622">
        <v>324833</v>
      </c>
      <c r="D15" s="622">
        <v>356341</v>
      </c>
      <c r="E15" s="622">
        <v>366823</v>
      </c>
      <c r="F15" s="622">
        <v>368706</v>
      </c>
      <c r="G15" s="622">
        <v>419791</v>
      </c>
      <c r="H15" s="622">
        <v>431761</v>
      </c>
      <c r="I15" s="622">
        <v>441282</v>
      </c>
      <c r="J15" s="622">
        <v>440982</v>
      </c>
      <c r="K15" s="622">
        <v>446286</v>
      </c>
      <c r="L15" s="622">
        <v>459936</v>
      </c>
      <c r="M15" s="622">
        <v>434685</v>
      </c>
    </row>
    <row r="16" spans="1:13">
      <c r="A16" s="844"/>
      <c r="B16" s="186" t="s">
        <v>203</v>
      </c>
      <c r="C16" s="623">
        <v>81062</v>
      </c>
      <c r="D16" s="623">
        <v>83084</v>
      </c>
      <c r="E16" s="623">
        <v>83594</v>
      </c>
      <c r="F16" s="623">
        <v>86721</v>
      </c>
      <c r="G16" s="623">
        <v>93034</v>
      </c>
      <c r="H16" s="623">
        <v>91494</v>
      </c>
      <c r="I16" s="623">
        <v>94793</v>
      </c>
      <c r="J16" s="623">
        <v>92177</v>
      </c>
      <c r="K16" s="623">
        <v>106263</v>
      </c>
      <c r="L16" s="623">
        <v>108954</v>
      </c>
      <c r="M16" s="623">
        <v>110382</v>
      </c>
    </row>
    <row r="17" spans="1:13" ht="38.25">
      <c r="A17" s="844"/>
      <c r="B17" s="395" t="s">
        <v>204</v>
      </c>
      <c r="C17" s="623">
        <v>1459</v>
      </c>
      <c r="D17" s="623">
        <v>4633</v>
      </c>
      <c r="E17" s="623">
        <v>4930</v>
      </c>
      <c r="F17" s="623">
        <v>3063</v>
      </c>
      <c r="G17" s="623">
        <v>2235</v>
      </c>
      <c r="H17" s="623">
        <v>1939</v>
      </c>
      <c r="I17" s="623">
        <v>3016</v>
      </c>
      <c r="J17" s="623">
        <v>3230</v>
      </c>
      <c r="K17" s="623">
        <v>3392</v>
      </c>
      <c r="L17" s="623">
        <v>2493</v>
      </c>
      <c r="M17" s="623">
        <v>1790</v>
      </c>
    </row>
    <row r="18" spans="1:13" ht="25.5">
      <c r="A18" s="844"/>
      <c r="B18" s="395" t="s">
        <v>205</v>
      </c>
      <c r="C18" s="623">
        <v>1219</v>
      </c>
      <c r="D18" s="623">
        <v>892</v>
      </c>
      <c r="E18" s="623">
        <v>2035</v>
      </c>
      <c r="F18" s="623">
        <v>1977</v>
      </c>
      <c r="G18" s="623">
        <v>1214</v>
      </c>
      <c r="H18" s="623">
        <v>831</v>
      </c>
      <c r="I18" s="623">
        <v>2249</v>
      </c>
      <c r="J18" s="623">
        <v>1786</v>
      </c>
      <c r="K18" s="623">
        <v>2016</v>
      </c>
      <c r="L18" s="623">
        <v>1652</v>
      </c>
      <c r="M18" s="623">
        <v>1441</v>
      </c>
    </row>
    <row r="19" spans="1:13" ht="25.5">
      <c r="A19" s="844"/>
      <c r="B19" s="395" t="s">
        <v>206</v>
      </c>
      <c r="C19" s="623">
        <v>213206</v>
      </c>
      <c r="D19" s="623">
        <v>234659</v>
      </c>
      <c r="E19" s="623">
        <v>243234</v>
      </c>
      <c r="F19" s="623">
        <v>246876</v>
      </c>
      <c r="G19" s="623">
        <v>286268</v>
      </c>
      <c r="H19" s="623">
        <v>300732</v>
      </c>
      <c r="I19" s="623">
        <v>306074</v>
      </c>
      <c r="J19" s="623">
        <v>305029</v>
      </c>
      <c r="K19" s="623">
        <v>292900</v>
      </c>
      <c r="L19" s="623">
        <v>297334</v>
      </c>
      <c r="M19" s="623">
        <v>297079</v>
      </c>
    </row>
    <row r="20" spans="1:13" ht="25.5">
      <c r="A20" s="844"/>
      <c r="B20" s="395" t="s">
        <v>112</v>
      </c>
      <c r="C20" s="623">
        <v>1908</v>
      </c>
      <c r="D20" s="623">
        <v>2203</v>
      </c>
      <c r="E20" s="623">
        <v>2171</v>
      </c>
      <c r="F20" s="623">
        <v>1615</v>
      </c>
      <c r="G20" s="623">
        <v>3423</v>
      </c>
      <c r="H20" s="623">
        <v>2189</v>
      </c>
      <c r="I20" s="623">
        <v>3383</v>
      </c>
      <c r="J20" s="623">
        <v>3142</v>
      </c>
      <c r="K20" s="623">
        <v>2196</v>
      </c>
      <c r="L20" s="623">
        <v>2340</v>
      </c>
      <c r="M20" s="623">
        <v>2772</v>
      </c>
    </row>
    <row r="21" spans="1:13">
      <c r="A21" s="844"/>
      <c r="B21" s="395" t="s">
        <v>113</v>
      </c>
      <c r="C21" s="623">
        <v>16806</v>
      </c>
      <c r="D21" s="623">
        <v>19085</v>
      </c>
      <c r="E21" s="623">
        <v>19249</v>
      </c>
      <c r="F21" s="623">
        <v>19319</v>
      </c>
      <c r="G21" s="623">
        <v>22169</v>
      </c>
      <c r="H21" s="623">
        <v>23075</v>
      </c>
      <c r="I21" s="623">
        <v>20489</v>
      </c>
      <c r="J21" s="623">
        <v>24003</v>
      </c>
      <c r="K21" s="623">
        <v>25226</v>
      </c>
      <c r="L21" s="623">
        <v>29234</v>
      </c>
      <c r="M21" s="623">
        <v>13513</v>
      </c>
    </row>
    <row r="22" spans="1:13">
      <c r="A22" s="844"/>
      <c r="B22" s="395" t="s">
        <v>114</v>
      </c>
      <c r="C22" s="623">
        <v>9111</v>
      </c>
      <c r="D22" s="623">
        <v>11483</v>
      </c>
      <c r="E22" s="623">
        <v>11071</v>
      </c>
      <c r="F22" s="623">
        <v>8811</v>
      </c>
      <c r="G22" s="623">
        <v>11375</v>
      </c>
      <c r="H22" s="623">
        <v>11221</v>
      </c>
      <c r="I22" s="623">
        <v>10930</v>
      </c>
      <c r="J22" s="623">
        <v>11270</v>
      </c>
      <c r="K22" s="623">
        <v>13802</v>
      </c>
      <c r="L22" s="623">
        <v>17425</v>
      </c>
      <c r="M22" s="623">
        <v>7086</v>
      </c>
    </row>
    <row r="23" spans="1:13" ht="25.5">
      <c r="A23" s="844"/>
      <c r="B23" s="395" t="s">
        <v>115</v>
      </c>
      <c r="C23" s="623">
        <v>0</v>
      </c>
      <c r="D23" s="623">
        <v>0</v>
      </c>
      <c r="E23" s="623">
        <v>0</v>
      </c>
      <c r="F23" s="623">
        <v>0</v>
      </c>
      <c r="G23" s="623">
        <v>38</v>
      </c>
      <c r="H23" s="623">
        <v>0</v>
      </c>
      <c r="I23" s="623">
        <v>0</v>
      </c>
      <c r="J23" s="623">
        <v>0</v>
      </c>
      <c r="K23" s="623">
        <v>0</v>
      </c>
      <c r="L23" s="623">
        <v>0</v>
      </c>
      <c r="M23" s="623">
        <v>0</v>
      </c>
    </row>
    <row r="24" spans="1:13">
      <c r="A24" s="844"/>
      <c r="B24" s="189" t="s">
        <v>116</v>
      </c>
      <c r="C24" s="623">
        <v>62</v>
      </c>
      <c r="D24" s="623">
        <v>302</v>
      </c>
      <c r="E24" s="623">
        <v>539</v>
      </c>
      <c r="F24" s="623">
        <v>324</v>
      </c>
      <c r="G24" s="623">
        <v>35</v>
      </c>
      <c r="H24" s="623">
        <v>280</v>
      </c>
      <c r="I24" s="623">
        <v>348</v>
      </c>
      <c r="J24" s="623">
        <v>345</v>
      </c>
      <c r="K24" s="623">
        <v>491</v>
      </c>
      <c r="L24" s="623">
        <v>504</v>
      </c>
      <c r="M24" s="623">
        <v>622</v>
      </c>
    </row>
    <row r="25" spans="1:13" s="184" customFormat="1" ht="22.5" customHeight="1">
      <c r="A25" s="844"/>
      <c r="B25" s="622" t="s">
        <v>208</v>
      </c>
      <c r="C25" s="622">
        <v>227302</v>
      </c>
      <c r="D25" s="622">
        <v>240739</v>
      </c>
      <c r="E25" s="622">
        <v>251151</v>
      </c>
      <c r="F25" s="622">
        <v>264395</v>
      </c>
      <c r="G25" s="622">
        <v>317754</v>
      </c>
      <c r="H25" s="622">
        <v>329822</v>
      </c>
      <c r="I25" s="622">
        <v>330455</v>
      </c>
      <c r="J25" s="622">
        <v>349594</v>
      </c>
      <c r="K25" s="622">
        <v>359160</v>
      </c>
      <c r="L25" s="622">
        <v>355423</v>
      </c>
      <c r="M25" s="622">
        <v>342499</v>
      </c>
    </row>
    <row r="26" spans="1:13">
      <c r="A26" s="844"/>
      <c r="B26" s="186" t="s">
        <v>203</v>
      </c>
      <c r="C26" s="623">
        <v>80290</v>
      </c>
      <c r="D26" s="623">
        <v>83350</v>
      </c>
      <c r="E26" s="623">
        <v>89789</v>
      </c>
      <c r="F26" s="623">
        <v>96335</v>
      </c>
      <c r="G26" s="623">
        <v>108624</v>
      </c>
      <c r="H26" s="623">
        <v>110347</v>
      </c>
      <c r="I26" s="623">
        <v>110269</v>
      </c>
      <c r="J26" s="623">
        <v>119038</v>
      </c>
      <c r="K26" s="623">
        <v>117723</v>
      </c>
      <c r="L26" s="623">
        <v>121603</v>
      </c>
      <c r="M26" s="623">
        <v>122332</v>
      </c>
    </row>
    <row r="27" spans="1:13" ht="38.25">
      <c r="A27" s="844"/>
      <c r="B27" s="395" t="s">
        <v>204</v>
      </c>
      <c r="C27" s="623">
        <v>1495</v>
      </c>
      <c r="D27" s="623">
        <v>5495</v>
      </c>
      <c r="E27" s="623">
        <v>7830</v>
      </c>
      <c r="F27" s="623">
        <v>5464</v>
      </c>
      <c r="G27" s="623">
        <v>2799</v>
      </c>
      <c r="H27" s="623">
        <v>2391</v>
      </c>
      <c r="I27" s="623">
        <v>4546</v>
      </c>
      <c r="J27" s="623">
        <v>3349</v>
      </c>
      <c r="K27" s="623">
        <v>2974</v>
      </c>
      <c r="L27" s="623">
        <v>3901</v>
      </c>
      <c r="M27" s="623">
        <v>4252</v>
      </c>
    </row>
    <row r="28" spans="1:13" ht="25.5">
      <c r="A28" s="844"/>
      <c r="B28" s="395" t="s">
        <v>205</v>
      </c>
      <c r="C28" s="623">
        <v>1363</v>
      </c>
      <c r="D28" s="623">
        <v>1189</v>
      </c>
      <c r="E28" s="623">
        <v>1065</v>
      </c>
      <c r="F28" s="623">
        <v>501</v>
      </c>
      <c r="G28" s="623">
        <v>1549</v>
      </c>
      <c r="H28" s="623">
        <v>1470</v>
      </c>
      <c r="I28" s="623">
        <v>974</v>
      </c>
      <c r="J28" s="623">
        <v>509</v>
      </c>
      <c r="K28" s="623">
        <v>868</v>
      </c>
      <c r="L28" s="623">
        <v>965</v>
      </c>
      <c r="M28" s="623">
        <v>865</v>
      </c>
    </row>
    <row r="29" spans="1:13" ht="25.5">
      <c r="A29" s="844"/>
      <c r="B29" s="395" t="s">
        <v>206</v>
      </c>
      <c r="C29" s="623">
        <v>125566</v>
      </c>
      <c r="D29" s="623">
        <v>128677</v>
      </c>
      <c r="E29" s="623">
        <v>129078</v>
      </c>
      <c r="F29" s="623">
        <v>141355</v>
      </c>
      <c r="G29" s="623">
        <v>178685</v>
      </c>
      <c r="H29" s="623">
        <v>184921</v>
      </c>
      <c r="I29" s="623">
        <v>187916</v>
      </c>
      <c r="J29" s="623">
        <v>198025</v>
      </c>
      <c r="K29" s="623">
        <v>206701</v>
      </c>
      <c r="L29" s="623">
        <v>196165</v>
      </c>
      <c r="M29" s="623">
        <v>194803</v>
      </c>
    </row>
    <row r="30" spans="1:13" ht="25.5">
      <c r="A30" s="844"/>
      <c r="B30" s="395" t="s">
        <v>112</v>
      </c>
      <c r="C30" s="623">
        <v>10573</v>
      </c>
      <c r="D30" s="623">
        <v>10791</v>
      </c>
      <c r="E30" s="623">
        <v>9979</v>
      </c>
      <c r="F30" s="623">
        <v>9126</v>
      </c>
      <c r="G30" s="623">
        <v>15091</v>
      </c>
      <c r="H30" s="623">
        <v>17685</v>
      </c>
      <c r="I30" s="623">
        <v>14271</v>
      </c>
      <c r="J30" s="623">
        <v>14203</v>
      </c>
      <c r="K30" s="623">
        <v>13971</v>
      </c>
      <c r="L30" s="623">
        <v>13671</v>
      </c>
      <c r="M30" s="623">
        <v>12185</v>
      </c>
    </row>
    <row r="31" spans="1:13">
      <c r="A31" s="844"/>
      <c r="B31" s="395" t="s">
        <v>113</v>
      </c>
      <c r="C31" s="623">
        <v>5863</v>
      </c>
      <c r="D31" s="623">
        <v>7393</v>
      </c>
      <c r="E31" s="623">
        <v>9894</v>
      </c>
      <c r="F31" s="623">
        <v>8197</v>
      </c>
      <c r="G31" s="623">
        <v>7019</v>
      </c>
      <c r="H31" s="623">
        <v>8200</v>
      </c>
      <c r="I31" s="623">
        <v>9831</v>
      </c>
      <c r="J31" s="623">
        <v>10651</v>
      </c>
      <c r="K31" s="623">
        <v>12632</v>
      </c>
      <c r="L31" s="623">
        <v>12069</v>
      </c>
      <c r="M31" s="623">
        <v>4520</v>
      </c>
    </row>
    <row r="32" spans="1:13">
      <c r="A32" s="844"/>
      <c r="B32" s="395" t="s">
        <v>114</v>
      </c>
      <c r="C32" s="623">
        <v>1753</v>
      </c>
      <c r="D32" s="623">
        <v>3316</v>
      </c>
      <c r="E32" s="623">
        <v>2956</v>
      </c>
      <c r="F32" s="623">
        <v>2886</v>
      </c>
      <c r="G32" s="623">
        <v>3768</v>
      </c>
      <c r="H32" s="623">
        <v>3687</v>
      </c>
      <c r="I32" s="623">
        <v>2194</v>
      </c>
      <c r="J32" s="623">
        <v>3318</v>
      </c>
      <c r="K32" s="623">
        <v>3727</v>
      </c>
      <c r="L32" s="623">
        <v>6272</v>
      </c>
      <c r="M32" s="623">
        <v>3102</v>
      </c>
    </row>
    <row r="33" spans="1:13" ht="25.5">
      <c r="A33" s="844"/>
      <c r="B33" s="395" t="s">
        <v>115</v>
      </c>
      <c r="C33" s="623">
        <v>0</v>
      </c>
      <c r="D33" s="623">
        <v>0</v>
      </c>
      <c r="E33" s="623">
        <v>24</v>
      </c>
      <c r="F33" s="623">
        <v>25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623">
        <v>0</v>
      </c>
    </row>
    <row r="34" spans="1:13">
      <c r="A34" s="818"/>
      <c r="B34" s="189" t="s">
        <v>116</v>
      </c>
      <c r="C34" s="623">
        <v>399</v>
      </c>
      <c r="D34" s="623">
        <v>528</v>
      </c>
      <c r="E34" s="623">
        <v>536</v>
      </c>
      <c r="F34" s="623">
        <v>506</v>
      </c>
      <c r="G34" s="623">
        <v>219</v>
      </c>
      <c r="H34" s="623">
        <v>1121</v>
      </c>
      <c r="I34" s="623">
        <v>454</v>
      </c>
      <c r="J34" s="623">
        <v>501</v>
      </c>
      <c r="K34" s="623">
        <v>564</v>
      </c>
      <c r="L34" s="623">
        <v>777</v>
      </c>
      <c r="M34" s="623">
        <v>440</v>
      </c>
    </row>
  </sheetData>
  <mergeCells count="5">
    <mergeCell ref="A2:B3"/>
    <mergeCell ref="A4:A34"/>
    <mergeCell ref="A1:M1"/>
    <mergeCell ref="C2:M2"/>
    <mergeCell ref="B4:M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1:M34"/>
  <sheetViews>
    <sheetView showGridLines="0" workbookViewId="0">
      <selection activeCell="N8" sqref="N8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0" width="9" style="11" customWidth="1"/>
    <col min="11" max="11" width="8.85546875" style="11" customWidth="1"/>
    <col min="12" max="13" width="8.85546875" style="183" customWidth="1"/>
    <col min="14" max="16384" width="11.42578125" style="183"/>
  </cols>
  <sheetData>
    <row r="1" spans="1:13" ht="28.5" customHeight="1">
      <c r="A1" s="809" t="s">
        <v>309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9.5" customHeight="1">
      <c r="A2" s="837" t="s">
        <v>201</v>
      </c>
      <c r="B2" s="838"/>
      <c r="C2" s="842" t="s">
        <v>202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3" ht="20.25" customHeight="1">
      <c r="A3" s="839"/>
      <c r="B3" s="840"/>
      <c r="C3" s="621">
        <v>2007</v>
      </c>
      <c r="D3" s="621">
        <v>2008</v>
      </c>
      <c r="E3" s="621">
        <v>2009</v>
      </c>
      <c r="F3" s="621">
        <v>2010</v>
      </c>
      <c r="G3" s="621">
        <v>2011</v>
      </c>
      <c r="H3" s="621">
        <v>2012</v>
      </c>
      <c r="I3" s="621">
        <v>2013</v>
      </c>
      <c r="J3" s="621">
        <v>2014</v>
      </c>
      <c r="K3" s="621">
        <v>2015</v>
      </c>
      <c r="L3" s="621">
        <v>2016</v>
      </c>
      <c r="M3" s="621">
        <v>2017</v>
      </c>
    </row>
    <row r="4" spans="1:13" s="184" customFormat="1" ht="22.5" customHeight="1">
      <c r="A4" s="843" t="s">
        <v>106</v>
      </c>
      <c r="B4" s="841" t="s">
        <v>194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</row>
    <row r="5" spans="1:13" s="184" customFormat="1" ht="22.5" customHeight="1">
      <c r="A5" s="844"/>
      <c r="B5" s="683" t="s">
        <v>119</v>
      </c>
      <c r="C5" s="683">
        <v>123997</v>
      </c>
      <c r="D5" s="683">
        <v>133078</v>
      </c>
      <c r="E5" s="683">
        <v>137253</v>
      </c>
      <c r="F5" s="683">
        <v>144013</v>
      </c>
      <c r="G5" s="683">
        <v>136108</v>
      </c>
      <c r="H5" s="683">
        <v>154057</v>
      </c>
      <c r="I5" s="683">
        <v>148993</v>
      </c>
      <c r="J5" s="683">
        <v>151216</v>
      </c>
      <c r="K5" s="683">
        <v>152766</v>
      </c>
      <c r="L5" s="683">
        <v>150442</v>
      </c>
      <c r="M5" s="683">
        <v>139743</v>
      </c>
    </row>
    <row r="6" spans="1:13">
      <c r="A6" s="844"/>
      <c r="B6" s="186" t="s">
        <v>203</v>
      </c>
      <c r="C6" s="623">
        <v>36546</v>
      </c>
      <c r="D6" s="623">
        <v>37464</v>
      </c>
      <c r="E6" s="623">
        <v>37538</v>
      </c>
      <c r="F6" s="623">
        <v>40337</v>
      </c>
      <c r="G6" s="623">
        <v>35703</v>
      </c>
      <c r="H6" s="623">
        <v>41373</v>
      </c>
      <c r="I6" s="623">
        <v>42410</v>
      </c>
      <c r="J6" s="623">
        <v>41723</v>
      </c>
      <c r="K6" s="623">
        <v>43661</v>
      </c>
      <c r="L6" s="623">
        <v>44341</v>
      </c>
      <c r="M6" s="623">
        <v>47148</v>
      </c>
    </row>
    <row r="7" spans="1:13" ht="38.25">
      <c r="A7" s="844"/>
      <c r="B7" s="395" t="s">
        <v>204</v>
      </c>
      <c r="C7" s="623">
        <v>685</v>
      </c>
      <c r="D7" s="623">
        <v>1494</v>
      </c>
      <c r="E7" s="623">
        <v>1973</v>
      </c>
      <c r="F7" s="623">
        <v>1114</v>
      </c>
      <c r="G7" s="623">
        <v>663</v>
      </c>
      <c r="H7" s="623">
        <v>773</v>
      </c>
      <c r="I7" s="623">
        <v>432</v>
      </c>
      <c r="J7" s="623">
        <v>624</v>
      </c>
      <c r="K7" s="623">
        <v>1167</v>
      </c>
      <c r="L7" s="623">
        <v>1422</v>
      </c>
      <c r="M7" s="623">
        <v>630</v>
      </c>
    </row>
    <row r="8" spans="1:13" ht="25.5">
      <c r="A8" s="844"/>
      <c r="B8" s="395" t="s">
        <v>205</v>
      </c>
      <c r="C8" s="623">
        <v>5265</v>
      </c>
      <c r="D8" s="623">
        <v>3334</v>
      </c>
      <c r="E8" s="623">
        <v>2960</v>
      </c>
      <c r="F8" s="623">
        <v>2050</v>
      </c>
      <c r="G8" s="623">
        <v>2338</v>
      </c>
      <c r="H8" s="623">
        <v>1893</v>
      </c>
      <c r="I8" s="623">
        <v>1134</v>
      </c>
      <c r="J8" s="623">
        <v>1798</v>
      </c>
      <c r="K8" s="623">
        <v>1995</v>
      </c>
      <c r="L8" s="623">
        <v>1890</v>
      </c>
      <c r="M8" s="623">
        <v>1543</v>
      </c>
    </row>
    <row r="9" spans="1:13" ht="25.5">
      <c r="A9" s="844"/>
      <c r="B9" s="395" t="s">
        <v>206</v>
      </c>
      <c r="C9" s="623">
        <v>63228</v>
      </c>
      <c r="D9" s="623">
        <v>72197</v>
      </c>
      <c r="E9" s="623">
        <v>75353</v>
      </c>
      <c r="F9" s="623">
        <v>79332</v>
      </c>
      <c r="G9" s="623">
        <v>74696</v>
      </c>
      <c r="H9" s="623">
        <v>88832</v>
      </c>
      <c r="I9" s="623">
        <v>83956</v>
      </c>
      <c r="J9" s="623">
        <v>85044</v>
      </c>
      <c r="K9" s="623">
        <v>85947</v>
      </c>
      <c r="L9" s="623">
        <v>81883</v>
      </c>
      <c r="M9" s="623">
        <v>81750</v>
      </c>
    </row>
    <row r="10" spans="1:13" ht="25.5">
      <c r="A10" s="844"/>
      <c r="B10" s="395" t="s">
        <v>112</v>
      </c>
      <c r="C10" s="623">
        <v>3464</v>
      </c>
      <c r="D10" s="623">
        <v>3247</v>
      </c>
      <c r="E10" s="623">
        <v>2765</v>
      </c>
      <c r="F10" s="623">
        <v>3602</v>
      </c>
      <c r="G10" s="623">
        <v>4254</v>
      </c>
      <c r="H10" s="623">
        <v>2399</v>
      </c>
      <c r="I10" s="623">
        <v>4248</v>
      </c>
      <c r="J10" s="623">
        <v>3855</v>
      </c>
      <c r="K10" s="623">
        <v>4311</v>
      </c>
      <c r="L10" s="623">
        <v>3029</v>
      </c>
      <c r="M10" s="623">
        <v>2002</v>
      </c>
    </row>
    <row r="11" spans="1:13">
      <c r="A11" s="844"/>
      <c r="B11" s="395" t="s">
        <v>113</v>
      </c>
      <c r="C11" s="623">
        <v>12384</v>
      </c>
      <c r="D11" s="623">
        <v>12747</v>
      </c>
      <c r="E11" s="623">
        <v>13776</v>
      </c>
      <c r="F11" s="623">
        <v>13877</v>
      </c>
      <c r="G11" s="623">
        <v>14900</v>
      </c>
      <c r="H11" s="623">
        <v>14395</v>
      </c>
      <c r="I11" s="623">
        <v>13399</v>
      </c>
      <c r="J11" s="623">
        <v>14751</v>
      </c>
      <c r="K11" s="623">
        <v>12347</v>
      </c>
      <c r="L11" s="623">
        <v>13974</v>
      </c>
      <c r="M11" s="623">
        <v>4814</v>
      </c>
    </row>
    <row r="12" spans="1:13">
      <c r="A12" s="844"/>
      <c r="B12" s="395" t="s">
        <v>114</v>
      </c>
      <c r="C12" s="623">
        <v>1935</v>
      </c>
      <c r="D12" s="623">
        <v>2151</v>
      </c>
      <c r="E12" s="623">
        <v>2116</v>
      </c>
      <c r="F12" s="623">
        <v>2961</v>
      </c>
      <c r="G12" s="623">
        <v>2456</v>
      </c>
      <c r="H12" s="623">
        <v>3102</v>
      </c>
      <c r="I12" s="623">
        <v>2508</v>
      </c>
      <c r="J12" s="623">
        <v>2566</v>
      </c>
      <c r="K12" s="623">
        <v>2454</v>
      </c>
      <c r="L12" s="623">
        <v>2912</v>
      </c>
      <c r="M12" s="623">
        <v>1694</v>
      </c>
    </row>
    <row r="13" spans="1:13" ht="25.5">
      <c r="A13" s="844"/>
      <c r="B13" s="395" t="s">
        <v>115</v>
      </c>
      <c r="C13" s="623">
        <v>0</v>
      </c>
      <c r="D13" s="623">
        <v>0</v>
      </c>
      <c r="E13" s="623">
        <v>0</v>
      </c>
      <c r="F13" s="623">
        <v>0</v>
      </c>
      <c r="G13" s="623">
        <v>0</v>
      </c>
      <c r="H13" s="623">
        <v>111</v>
      </c>
      <c r="I13" s="623">
        <v>0</v>
      </c>
      <c r="J13" s="623">
        <v>0</v>
      </c>
      <c r="K13" s="623">
        <v>0</v>
      </c>
      <c r="L13" s="623">
        <v>20</v>
      </c>
      <c r="M13" s="623">
        <v>0</v>
      </c>
    </row>
    <row r="14" spans="1:13">
      <c r="A14" s="844"/>
      <c r="B14" s="189" t="s">
        <v>116</v>
      </c>
      <c r="C14" s="623">
        <v>490</v>
      </c>
      <c r="D14" s="623">
        <v>444</v>
      </c>
      <c r="E14" s="623">
        <v>772</v>
      </c>
      <c r="F14" s="623">
        <v>740</v>
      </c>
      <c r="G14" s="623">
        <v>1098</v>
      </c>
      <c r="H14" s="623">
        <v>1179</v>
      </c>
      <c r="I14" s="623">
        <v>906</v>
      </c>
      <c r="J14" s="623">
        <v>855</v>
      </c>
      <c r="K14" s="623">
        <v>884</v>
      </c>
      <c r="L14" s="623">
        <v>971</v>
      </c>
      <c r="M14" s="623">
        <v>162</v>
      </c>
    </row>
    <row r="15" spans="1:13" s="184" customFormat="1" ht="22.5" customHeight="1">
      <c r="A15" s="844"/>
      <c r="B15" s="622" t="s">
        <v>207</v>
      </c>
      <c r="C15" s="622">
        <v>92254</v>
      </c>
      <c r="D15" s="622">
        <v>99144</v>
      </c>
      <c r="E15" s="622">
        <v>102047</v>
      </c>
      <c r="F15" s="622">
        <v>105548</v>
      </c>
      <c r="G15" s="622">
        <v>99958</v>
      </c>
      <c r="H15" s="622">
        <v>111557</v>
      </c>
      <c r="I15" s="622">
        <v>108191</v>
      </c>
      <c r="J15" s="622">
        <v>107326</v>
      </c>
      <c r="K15" s="622">
        <v>108364</v>
      </c>
      <c r="L15" s="622">
        <v>103749</v>
      </c>
      <c r="M15" s="622">
        <v>93451</v>
      </c>
    </row>
    <row r="16" spans="1:13">
      <c r="A16" s="844"/>
      <c r="B16" s="186" t="s">
        <v>203</v>
      </c>
      <c r="C16" s="623">
        <v>18990</v>
      </c>
      <c r="D16" s="623">
        <v>18695</v>
      </c>
      <c r="E16" s="623">
        <v>19647</v>
      </c>
      <c r="F16" s="623">
        <v>21121</v>
      </c>
      <c r="G16" s="623">
        <v>18443</v>
      </c>
      <c r="H16" s="623">
        <v>22205</v>
      </c>
      <c r="I16" s="623">
        <v>22775</v>
      </c>
      <c r="J16" s="623">
        <v>21541</v>
      </c>
      <c r="K16" s="623">
        <v>22371</v>
      </c>
      <c r="L16" s="623">
        <v>22322</v>
      </c>
      <c r="M16" s="623">
        <v>22146</v>
      </c>
    </row>
    <row r="17" spans="1:13" ht="38.25">
      <c r="A17" s="844"/>
      <c r="B17" s="395" t="s">
        <v>204</v>
      </c>
      <c r="C17" s="623">
        <v>587</v>
      </c>
      <c r="D17" s="623">
        <v>1234</v>
      </c>
      <c r="E17" s="623">
        <v>1069</v>
      </c>
      <c r="F17" s="623">
        <v>390</v>
      </c>
      <c r="G17" s="623">
        <v>377</v>
      </c>
      <c r="H17" s="623">
        <v>237</v>
      </c>
      <c r="I17" s="623">
        <v>284</v>
      </c>
      <c r="J17" s="623">
        <v>266</v>
      </c>
      <c r="K17" s="623">
        <v>870</v>
      </c>
      <c r="L17" s="623">
        <v>656</v>
      </c>
      <c r="M17" s="623">
        <v>220</v>
      </c>
    </row>
    <row r="18" spans="1:13" ht="25.5">
      <c r="A18" s="844"/>
      <c r="B18" s="395" t="s">
        <v>205</v>
      </c>
      <c r="C18" s="623">
        <v>4617</v>
      </c>
      <c r="D18" s="623">
        <v>2734</v>
      </c>
      <c r="E18" s="623">
        <v>2385</v>
      </c>
      <c r="F18" s="623">
        <v>1419</v>
      </c>
      <c r="G18" s="623">
        <v>1468</v>
      </c>
      <c r="H18" s="623">
        <v>1142</v>
      </c>
      <c r="I18" s="623">
        <v>345</v>
      </c>
      <c r="J18" s="623">
        <v>1000</v>
      </c>
      <c r="K18" s="623">
        <v>1145</v>
      </c>
      <c r="L18" s="623">
        <v>1520</v>
      </c>
      <c r="M18" s="623">
        <v>1139</v>
      </c>
    </row>
    <row r="19" spans="1:13" ht="25.5">
      <c r="A19" s="844"/>
      <c r="B19" s="395" t="s">
        <v>206</v>
      </c>
      <c r="C19" s="623">
        <v>53013</v>
      </c>
      <c r="D19" s="623">
        <v>61199</v>
      </c>
      <c r="E19" s="623">
        <v>63365</v>
      </c>
      <c r="F19" s="623">
        <v>65777</v>
      </c>
      <c r="G19" s="623">
        <v>61361</v>
      </c>
      <c r="H19" s="623">
        <v>71295</v>
      </c>
      <c r="I19" s="623">
        <v>67612</v>
      </c>
      <c r="J19" s="623">
        <v>66393</v>
      </c>
      <c r="K19" s="623">
        <v>68286</v>
      </c>
      <c r="L19" s="623">
        <v>62100</v>
      </c>
      <c r="M19" s="623">
        <v>63113</v>
      </c>
    </row>
    <row r="20" spans="1:13" ht="25.5">
      <c r="A20" s="844"/>
      <c r="B20" s="395" t="s">
        <v>112</v>
      </c>
      <c r="C20" s="623">
        <v>1608</v>
      </c>
      <c r="D20" s="623">
        <v>1354</v>
      </c>
      <c r="E20" s="623">
        <v>1040</v>
      </c>
      <c r="F20" s="623">
        <v>1744</v>
      </c>
      <c r="G20" s="623">
        <v>2034</v>
      </c>
      <c r="H20" s="623">
        <v>953</v>
      </c>
      <c r="I20" s="623">
        <v>2420</v>
      </c>
      <c r="J20" s="623">
        <v>2282</v>
      </c>
      <c r="K20" s="623">
        <v>2150</v>
      </c>
      <c r="L20" s="623">
        <v>1163</v>
      </c>
      <c r="M20" s="623">
        <v>1158</v>
      </c>
    </row>
    <row r="21" spans="1:13">
      <c r="A21" s="844"/>
      <c r="B21" s="395" t="s">
        <v>113</v>
      </c>
      <c r="C21" s="623">
        <v>11399</v>
      </c>
      <c r="D21" s="623">
        <v>11865</v>
      </c>
      <c r="E21" s="623">
        <v>12271</v>
      </c>
      <c r="F21" s="623">
        <v>12331</v>
      </c>
      <c r="G21" s="623">
        <v>13408</v>
      </c>
      <c r="H21" s="623">
        <v>12812</v>
      </c>
      <c r="I21" s="623">
        <v>11790</v>
      </c>
      <c r="J21" s="623">
        <v>13217</v>
      </c>
      <c r="K21" s="623">
        <v>11112</v>
      </c>
      <c r="L21" s="623">
        <v>12638</v>
      </c>
      <c r="M21" s="623">
        <v>3973</v>
      </c>
    </row>
    <row r="22" spans="1:13">
      <c r="A22" s="844"/>
      <c r="B22" s="395" t="s">
        <v>114</v>
      </c>
      <c r="C22" s="623">
        <v>1812</v>
      </c>
      <c r="D22" s="623">
        <v>1824</v>
      </c>
      <c r="E22" s="623">
        <v>1769</v>
      </c>
      <c r="F22" s="623">
        <v>2395</v>
      </c>
      <c r="G22" s="623">
        <v>2046</v>
      </c>
      <c r="H22" s="623">
        <v>2286</v>
      </c>
      <c r="I22" s="623">
        <v>2274</v>
      </c>
      <c r="J22" s="623">
        <v>2166</v>
      </c>
      <c r="K22" s="623">
        <v>2122</v>
      </c>
      <c r="L22" s="623">
        <v>2553</v>
      </c>
      <c r="M22" s="623">
        <v>1624</v>
      </c>
    </row>
    <row r="23" spans="1:13" ht="25.5">
      <c r="A23" s="844"/>
      <c r="B23" s="395" t="s">
        <v>115</v>
      </c>
      <c r="C23" s="623">
        <v>0</v>
      </c>
      <c r="D23" s="623">
        <v>0</v>
      </c>
      <c r="E23" s="623">
        <v>0</v>
      </c>
      <c r="F23" s="623">
        <v>0</v>
      </c>
      <c r="G23" s="623">
        <v>0</v>
      </c>
      <c r="H23" s="623">
        <v>111</v>
      </c>
      <c r="I23" s="623">
        <v>0</v>
      </c>
      <c r="J23" s="623">
        <v>0</v>
      </c>
      <c r="K23" s="623">
        <v>0</v>
      </c>
      <c r="L23" s="623">
        <v>20</v>
      </c>
      <c r="M23" s="623">
        <v>0</v>
      </c>
    </row>
    <row r="24" spans="1:13">
      <c r="A24" s="844"/>
      <c r="B24" s="189" t="s">
        <v>116</v>
      </c>
      <c r="C24" s="623">
        <v>228</v>
      </c>
      <c r="D24" s="623">
        <v>239</v>
      </c>
      <c r="E24" s="623">
        <v>501</v>
      </c>
      <c r="F24" s="623">
        <v>371</v>
      </c>
      <c r="G24" s="623">
        <v>821</v>
      </c>
      <c r="H24" s="623">
        <v>516</v>
      </c>
      <c r="I24" s="623">
        <v>691</v>
      </c>
      <c r="J24" s="623">
        <v>461</v>
      </c>
      <c r="K24" s="623">
        <v>308</v>
      </c>
      <c r="L24" s="623">
        <v>777</v>
      </c>
      <c r="M24" s="623">
        <v>78</v>
      </c>
    </row>
    <row r="25" spans="1:13" s="184" customFormat="1" ht="22.5" customHeight="1">
      <c r="A25" s="844"/>
      <c r="B25" s="622" t="s">
        <v>208</v>
      </c>
      <c r="C25" s="622">
        <v>31743</v>
      </c>
      <c r="D25" s="622">
        <v>33934</v>
      </c>
      <c r="E25" s="622">
        <v>35206</v>
      </c>
      <c r="F25" s="622">
        <v>38465</v>
      </c>
      <c r="G25" s="622">
        <v>36150</v>
      </c>
      <c r="H25" s="622">
        <v>42500</v>
      </c>
      <c r="I25" s="622">
        <v>40802</v>
      </c>
      <c r="J25" s="622">
        <v>43890</v>
      </c>
      <c r="K25" s="622">
        <v>44402</v>
      </c>
      <c r="L25" s="622">
        <v>46693</v>
      </c>
      <c r="M25" s="622">
        <v>46292</v>
      </c>
    </row>
    <row r="26" spans="1:13">
      <c r="A26" s="844"/>
      <c r="B26" s="186" t="s">
        <v>203</v>
      </c>
      <c r="C26" s="623">
        <v>17556</v>
      </c>
      <c r="D26" s="623">
        <v>18769</v>
      </c>
      <c r="E26" s="623">
        <v>17891</v>
      </c>
      <c r="F26" s="623">
        <v>19216</v>
      </c>
      <c r="G26" s="623">
        <v>17260</v>
      </c>
      <c r="H26" s="623">
        <v>19168</v>
      </c>
      <c r="I26" s="623">
        <v>19635</v>
      </c>
      <c r="J26" s="623">
        <v>20182</v>
      </c>
      <c r="K26" s="623">
        <v>21290</v>
      </c>
      <c r="L26" s="623">
        <v>22019</v>
      </c>
      <c r="M26" s="623">
        <v>25002</v>
      </c>
    </row>
    <row r="27" spans="1:13" ht="38.25">
      <c r="A27" s="844"/>
      <c r="B27" s="395" t="s">
        <v>204</v>
      </c>
      <c r="C27" s="623">
        <v>98</v>
      </c>
      <c r="D27" s="623">
        <v>260</v>
      </c>
      <c r="E27" s="623">
        <v>904</v>
      </c>
      <c r="F27" s="623">
        <v>724</v>
      </c>
      <c r="G27" s="623">
        <v>286</v>
      </c>
      <c r="H27" s="623">
        <v>536</v>
      </c>
      <c r="I27" s="623">
        <v>148</v>
      </c>
      <c r="J27" s="623">
        <v>358</v>
      </c>
      <c r="K27" s="623">
        <v>297</v>
      </c>
      <c r="L27" s="623">
        <v>766</v>
      </c>
      <c r="M27" s="623">
        <v>410</v>
      </c>
    </row>
    <row r="28" spans="1:13" ht="25.5">
      <c r="A28" s="844"/>
      <c r="B28" s="395" t="s">
        <v>205</v>
      </c>
      <c r="C28" s="623">
        <v>648</v>
      </c>
      <c r="D28" s="623">
        <v>600</v>
      </c>
      <c r="E28" s="623">
        <v>575</v>
      </c>
      <c r="F28" s="623">
        <v>631</v>
      </c>
      <c r="G28" s="623">
        <v>870</v>
      </c>
      <c r="H28" s="623">
        <v>751</v>
      </c>
      <c r="I28" s="623">
        <v>789</v>
      </c>
      <c r="J28" s="623">
        <v>798</v>
      </c>
      <c r="K28" s="623">
        <v>850</v>
      </c>
      <c r="L28" s="623">
        <v>370</v>
      </c>
      <c r="M28" s="623">
        <v>404</v>
      </c>
    </row>
    <row r="29" spans="1:13" ht="25.5">
      <c r="A29" s="844"/>
      <c r="B29" s="395" t="s">
        <v>206</v>
      </c>
      <c r="C29" s="623">
        <v>10215</v>
      </c>
      <c r="D29" s="623">
        <v>10998</v>
      </c>
      <c r="E29" s="623">
        <v>11988</v>
      </c>
      <c r="F29" s="623">
        <v>13555</v>
      </c>
      <c r="G29" s="623">
        <v>13335</v>
      </c>
      <c r="H29" s="623">
        <v>17537</v>
      </c>
      <c r="I29" s="623">
        <v>16344</v>
      </c>
      <c r="J29" s="623">
        <v>18651</v>
      </c>
      <c r="K29" s="623">
        <v>17661</v>
      </c>
      <c r="L29" s="623">
        <v>19783</v>
      </c>
      <c r="M29" s="623">
        <v>18637</v>
      </c>
    </row>
    <row r="30" spans="1:13" ht="25.5">
      <c r="A30" s="844"/>
      <c r="B30" s="395" t="s">
        <v>112</v>
      </c>
      <c r="C30" s="623">
        <v>1856</v>
      </c>
      <c r="D30" s="623">
        <v>1893</v>
      </c>
      <c r="E30" s="623">
        <v>1725</v>
      </c>
      <c r="F30" s="623">
        <v>1858</v>
      </c>
      <c r="G30" s="623">
        <v>2220</v>
      </c>
      <c r="H30" s="623">
        <v>1446</v>
      </c>
      <c r="I30" s="623">
        <v>1828</v>
      </c>
      <c r="J30" s="623">
        <v>1573</v>
      </c>
      <c r="K30" s="623">
        <v>2161</v>
      </c>
      <c r="L30" s="623">
        <v>1866</v>
      </c>
      <c r="M30" s="623">
        <v>844</v>
      </c>
    </row>
    <row r="31" spans="1:13">
      <c r="A31" s="844"/>
      <c r="B31" s="395" t="s">
        <v>113</v>
      </c>
      <c r="C31" s="623">
        <v>985</v>
      </c>
      <c r="D31" s="623">
        <v>882</v>
      </c>
      <c r="E31" s="623">
        <v>1505</v>
      </c>
      <c r="F31" s="623">
        <v>1546</v>
      </c>
      <c r="G31" s="623">
        <v>1492</v>
      </c>
      <c r="H31" s="623">
        <v>1583</v>
      </c>
      <c r="I31" s="623">
        <v>1609</v>
      </c>
      <c r="J31" s="623">
        <v>1534</v>
      </c>
      <c r="K31" s="623">
        <v>1235</v>
      </c>
      <c r="L31" s="623">
        <v>1336</v>
      </c>
      <c r="M31" s="623">
        <v>841</v>
      </c>
    </row>
    <row r="32" spans="1:13">
      <c r="A32" s="844"/>
      <c r="B32" s="395" t="s">
        <v>114</v>
      </c>
      <c r="C32" s="623">
        <v>123</v>
      </c>
      <c r="D32" s="623">
        <v>327</v>
      </c>
      <c r="E32" s="623">
        <v>347</v>
      </c>
      <c r="F32" s="623">
        <v>566</v>
      </c>
      <c r="G32" s="623">
        <v>410</v>
      </c>
      <c r="H32" s="623">
        <v>816</v>
      </c>
      <c r="I32" s="623">
        <v>234</v>
      </c>
      <c r="J32" s="623">
        <v>400</v>
      </c>
      <c r="K32" s="623">
        <v>332</v>
      </c>
      <c r="L32" s="623">
        <v>359</v>
      </c>
      <c r="M32" s="623">
        <v>70</v>
      </c>
    </row>
    <row r="33" spans="1:13" ht="25.5">
      <c r="A33" s="844"/>
      <c r="B33" s="395" t="s">
        <v>115</v>
      </c>
      <c r="C33" s="623">
        <v>0</v>
      </c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623">
        <v>0</v>
      </c>
    </row>
    <row r="34" spans="1:13">
      <c r="A34" s="818"/>
      <c r="B34" s="189" t="s">
        <v>116</v>
      </c>
      <c r="C34" s="624">
        <v>262</v>
      </c>
      <c r="D34" s="624">
        <v>205</v>
      </c>
      <c r="E34" s="624">
        <v>271</v>
      </c>
      <c r="F34" s="624">
        <v>369</v>
      </c>
      <c r="G34" s="624">
        <v>277</v>
      </c>
      <c r="H34" s="624">
        <v>663</v>
      </c>
      <c r="I34" s="624">
        <v>215</v>
      </c>
      <c r="J34" s="624">
        <v>394</v>
      </c>
      <c r="K34" s="624">
        <v>576</v>
      </c>
      <c r="L34" s="624">
        <v>194</v>
      </c>
      <c r="M34" s="624">
        <v>84</v>
      </c>
    </row>
  </sheetData>
  <mergeCells count="5">
    <mergeCell ref="A2:B3"/>
    <mergeCell ref="A4:A34"/>
    <mergeCell ref="C2:M2"/>
    <mergeCell ref="B4:M4"/>
    <mergeCell ref="A1:M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1:O35"/>
  <sheetViews>
    <sheetView showGridLines="0" workbookViewId="0">
      <selection activeCell="O12" sqref="O12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1" width="9" style="11" customWidth="1"/>
    <col min="12" max="13" width="8.28515625" style="183" customWidth="1"/>
    <col min="14" max="16384" width="11.42578125" style="183"/>
  </cols>
  <sheetData>
    <row r="1" spans="1:15" ht="33" customHeight="1">
      <c r="A1" s="809" t="s">
        <v>309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5" ht="19.5" customHeight="1">
      <c r="A2" s="837" t="s">
        <v>201</v>
      </c>
      <c r="B2" s="838"/>
      <c r="C2" s="842" t="s">
        <v>209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5" ht="20.25" customHeight="1">
      <c r="A3" s="839"/>
      <c r="B3" s="840"/>
      <c r="C3" s="625">
        <v>2007</v>
      </c>
      <c r="D3" s="625">
        <v>2008</v>
      </c>
      <c r="E3" s="625">
        <v>2009</v>
      </c>
      <c r="F3" s="625">
        <v>2010</v>
      </c>
      <c r="G3" s="625">
        <v>2011</v>
      </c>
      <c r="H3" s="625">
        <v>2012</v>
      </c>
      <c r="I3" s="625">
        <v>2013</v>
      </c>
      <c r="J3" s="625">
        <v>2014</v>
      </c>
      <c r="K3" s="625">
        <v>2015</v>
      </c>
      <c r="L3" s="625">
        <v>2016</v>
      </c>
      <c r="M3" s="625">
        <v>2017</v>
      </c>
    </row>
    <row r="4" spans="1:15" s="184" customFormat="1" ht="22.5" customHeight="1">
      <c r="A4" s="843" t="s">
        <v>94</v>
      </c>
      <c r="B4" s="847" t="s">
        <v>199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</row>
    <row r="5" spans="1:15" s="184" customFormat="1" ht="22.5" customHeight="1">
      <c r="A5" s="844"/>
      <c r="B5" s="622" t="s">
        <v>119</v>
      </c>
      <c r="C5" s="626">
        <v>49.826488810020535</v>
      </c>
      <c r="D5" s="626">
        <v>51.350110167864457</v>
      </c>
      <c r="E5" s="626">
        <v>52.417162397860636</v>
      </c>
      <c r="F5" s="626">
        <v>53.388174708297377</v>
      </c>
      <c r="G5" s="626">
        <v>56.801457919668785</v>
      </c>
      <c r="H5" s="626">
        <v>56.619862710869782</v>
      </c>
      <c r="I5" s="626">
        <v>55.055992996689696</v>
      </c>
      <c r="J5" s="627">
        <v>55.551118611316411</v>
      </c>
      <c r="K5" s="626">
        <v>55.264956446661216</v>
      </c>
      <c r="L5" s="626">
        <v>54.543118555201843</v>
      </c>
      <c r="M5" s="626">
        <v>51.344038605727583</v>
      </c>
      <c r="O5" s="572"/>
    </row>
    <row r="6" spans="1:15">
      <c r="A6" s="844"/>
      <c r="B6" s="186" t="s">
        <v>203</v>
      </c>
      <c r="C6" s="193">
        <v>97.468934233661841</v>
      </c>
      <c r="D6" s="193">
        <v>96.788250484183351</v>
      </c>
      <c r="E6" s="193">
        <v>98.451721916746791</v>
      </c>
      <c r="F6" s="193">
        <v>97.319491518039953</v>
      </c>
      <c r="G6" s="193">
        <v>96.178953041237321</v>
      </c>
      <c r="H6" s="193">
        <v>98.282578476061161</v>
      </c>
      <c r="I6" s="193">
        <v>97.952075235705294</v>
      </c>
      <c r="J6" s="194">
        <v>98.019748263888886</v>
      </c>
      <c r="K6" s="193">
        <v>97.958459145392993</v>
      </c>
      <c r="L6" s="193">
        <v>98.524098976402783</v>
      </c>
      <c r="M6" s="193">
        <v>95.312728820774794</v>
      </c>
      <c r="O6" s="573"/>
    </row>
    <row r="7" spans="1:15" ht="38.25">
      <c r="A7" s="844"/>
      <c r="B7" s="395" t="s">
        <v>204</v>
      </c>
      <c r="C7" s="628">
        <v>50.9735257038801</v>
      </c>
      <c r="D7" s="628">
        <v>59.20228210483419</v>
      </c>
      <c r="E7" s="628">
        <v>71.561103555469202</v>
      </c>
      <c r="F7" s="628">
        <v>61.228248444049285</v>
      </c>
      <c r="G7" s="628">
        <v>55.9406912804399</v>
      </c>
      <c r="H7" s="628">
        <v>46.837999082147775</v>
      </c>
      <c r="I7" s="628">
        <v>54.185589371653222</v>
      </c>
      <c r="J7" s="195">
        <v>55.356593913310789</v>
      </c>
      <c r="K7" s="628">
        <v>59.165881244109329</v>
      </c>
      <c r="L7" s="628">
        <v>60.303988889746165</v>
      </c>
      <c r="M7" s="628">
        <v>57.240905971173639</v>
      </c>
      <c r="O7" s="573"/>
    </row>
    <row r="8" spans="1:15" ht="25.5">
      <c r="A8" s="844"/>
      <c r="B8" s="395" t="s">
        <v>205</v>
      </c>
      <c r="C8" s="628">
        <v>87.627024008933546</v>
      </c>
      <c r="D8" s="628">
        <v>88.177821201758661</v>
      </c>
      <c r="E8" s="628">
        <v>67.80798925814031</v>
      </c>
      <c r="F8" s="628">
        <v>64.565806359617852</v>
      </c>
      <c r="G8" s="628">
        <v>90.379163713678253</v>
      </c>
      <c r="H8" s="628">
        <v>81.043478260869563</v>
      </c>
      <c r="I8" s="628">
        <v>83.772351470870987</v>
      </c>
      <c r="J8" s="195">
        <v>71.606018194541647</v>
      </c>
      <c r="K8" s="628">
        <v>86.019040902679833</v>
      </c>
      <c r="L8" s="628">
        <v>83.960506706408339</v>
      </c>
      <c r="M8" s="628">
        <v>84.223194748358864</v>
      </c>
      <c r="O8" s="573"/>
    </row>
    <row r="9" spans="1:15" ht="25.5">
      <c r="A9" s="844"/>
      <c r="B9" s="395" t="s">
        <v>206</v>
      </c>
      <c r="C9" s="628">
        <v>68.089315566877431</v>
      </c>
      <c r="D9" s="628">
        <v>69.640487238608131</v>
      </c>
      <c r="E9" s="628">
        <v>72.616541060670457</v>
      </c>
      <c r="F9" s="628">
        <v>73.307338212514026</v>
      </c>
      <c r="G9" s="628">
        <v>75.850073369427719</v>
      </c>
      <c r="H9" s="628">
        <v>75.622071954075338</v>
      </c>
      <c r="I9" s="628">
        <v>73.564093295113764</v>
      </c>
      <c r="J9" s="195">
        <v>74.695140925481155</v>
      </c>
      <c r="K9" s="628">
        <v>74.825825380679518</v>
      </c>
      <c r="L9" s="628">
        <v>74.970097018562001</v>
      </c>
      <c r="M9" s="628">
        <v>73.609095400329778</v>
      </c>
      <c r="O9" s="573"/>
    </row>
    <row r="10" spans="1:15" ht="25.5">
      <c r="A10" s="844"/>
      <c r="B10" s="395" t="s">
        <v>112</v>
      </c>
      <c r="C10" s="628">
        <v>20.771184784732625</v>
      </c>
      <c r="D10" s="628">
        <v>20.945588671507242</v>
      </c>
      <c r="E10" s="628">
        <v>20.911028236547683</v>
      </c>
      <c r="F10" s="628">
        <v>20.851626784520107</v>
      </c>
      <c r="G10" s="628">
        <v>31.839348893146319</v>
      </c>
      <c r="H10" s="628">
        <v>29.272299543955103</v>
      </c>
      <c r="I10" s="628">
        <v>29.576114404548093</v>
      </c>
      <c r="J10" s="195">
        <v>27.50817459905538</v>
      </c>
      <c r="K10" s="628">
        <v>27.33206091587363</v>
      </c>
      <c r="L10" s="628">
        <v>26.756604834176507</v>
      </c>
      <c r="M10" s="628">
        <v>24.232335500464387</v>
      </c>
      <c r="O10" s="573"/>
    </row>
    <row r="11" spans="1:15">
      <c r="A11" s="844"/>
      <c r="B11" s="395" t="s">
        <v>113</v>
      </c>
      <c r="C11" s="628">
        <v>9.7737044327833011</v>
      </c>
      <c r="D11" s="628">
        <v>10.664589484673986</v>
      </c>
      <c r="E11" s="628">
        <v>10.987882837561411</v>
      </c>
      <c r="F11" s="628">
        <v>10.745121045827643</v>
      </c>
      <c r="G11" s="628">
        <v>11.375581512357863</v>
      </c>
      <c r="H11" s="628">
        <v>11.586871088130751</v>
      </c>
      <c r="I11" s="628">
        <v>10.500262992931615</v>
      </c>
      <c r="J11" s="195">
        <v>11.513418533329604</v>
      </c>
      <c r="K11" s="628">
        <v>11.007140774325661</v>
      </c>
      <c r="L11" s="628">
        <v>11.433269558922385</v>
      </c>
      <c r="M11" s="628">
        <v>4.6021396212656844</v>
      </c>
      <c r="O11" s="573"/>
    </row>
    <row r="12" spans="1:15">
      <c r="A12" s="844"/>
      <c r="B12" s="395" t="s">
        <v>114</v>
      </c>
      <c r="C12" s="628">
        <v>30.78310645052672</v>
      </c>
      <c r="D12" s="628">
        <v>37.286345938098066</v>
      </c>
      <c r="E12" s="628">
        <v>35.987694228325566</v>
      </c>
      <c r="F12" s="628">
        <v>31.325867669687124</v>
      </c>
      <c r="G12" s="628">
        <v>37.489349011588274</v>
      </c>
      <c r="H12" s="628">
        <v>39.855713906346821</v>
      </c>
      <c r="I12" s="628">
        <v>38.421078503662194</v>
      </c>
      <c r="J12" s="195">
        <v>35.99018106287896</v>
      </c>
      <c r="K12" s="628">
        <v>37.557794233733041</v>
      </c>
      <c r="L12" s="628">
        <v>41.805841411491144</v>
      </c>
      <c r="M12" s="628">
        <v>25.274935653357726</v>
      </c>
      <c r="O12" s="573"/>
    </row>
    <row r="13" spans="1:15" ht="25.5">
      <c r="A13" s="844"/>
      <c r="B13" s="395" t="s">
        <v>115</v>
      </c>
      <c r="C13" s="628">
        <v>0</v>
      </c>
      <c r="D13" s="628">
        <v>0</v>
      </c>
      <c r="E13" s="628">
        <v>7.7170418006430879</v>
      </c>
      <c r="F13" s="628">
        <v>7.716049382716049</v>
      </c>
      <c r="G13" s="628">
        <v>19.689119170984455</v>
      </c>
      <c r="H13" s="628">
        <v>15.546218487394958</v>
      </c>
      <c r="I13" s="628">
        <v>0</v>
      </c>
      <c r="J13" s="195">
        <v>0</v>
      </c>
      <c r="K13" s="628">
        <v>0</v>
      </c>
      <c r="L13" s="628">
        <v>2.4937655860349128</v>
      </c>
      <c r="M13" s="628">
        <v>0</v>
      </c>
      <c r="O13" s="573"/>
    </row>
    <row r="14" spans="1:15">
      <c r="A14" s="844"/>
      <c r="B14" s="189" t="s">
        <v>116</v>
      </c>
      <c r="C14" s="196">
        <v>1.3524083106983888</v>
      </c>
      <c r="D14" s="196">
        <v>1.8412533240837092</v>
      </c>
      <c r="E14" s="196">
        <v>2.5141908171460461</v>
      </c>
      <c r="F14" s="196">
        <v>2.439896187856466</v>
      </c>
      <c r="G14" s="196">
        <v>2.3398290124952408</v>
      </c>
      <c r="H14" s="196">
        <v>3.3155987354460641</v>
      </c>
      <c r="I14" s="196">
        <v>2.0673460989130699</v>
      </c>
      <c r="J14" s="197">
        <v>2.2079725853139318</v>
      </c>
      <c r="K14" s="196">
        <v>2.573085446607482</v>
      </c>
      <c r="L14" s="196">
        <v>2.5945298278762183</v>
      </c>
      <c r="M14" s="196">
        <v>1.4738464502456412</v>
      </c>
      <c r="O14" s="573"/>
    </row>
    <row r="15" spans="1:15" s="184" customFormat="1" ht="22.5" customHeight="1">
      <c r="A15" s="844"/>
      <c r="B15" s="622" t="s">
        <v>207</v>
      </c>
      <c r="C15" s="626">
        <v>48.876313643139056</v>
      </c>
      <c r="D15" s="626">
        <v>50.965067358904356</v>
      </c>
      <c r="E15" s="626">
        <v>52.222581112237286</v>
      </c>
      <c r="F15" s="626">
        <v>52.181021782160784</v>
      </c>
      <c r="G15" s="626">
        <v>54.688085287272145</v>
      </c>
      <c r="H15" s="626">
        <v>55.185519994312003</v>
      </c>
      <c r="I15" s="626">
        <v>54.023338835889781</v>
      </c>
      <c r="J15" s="627">
        <v>53.820217770915527</v>
      </c>
      <c r="K15" s="626">
        <v>53.587766936449242</v>
      </c>
      <c r="L15" s="626">
        <v>53.425705300630668</v>
      </c>
      <c r="M15" s="626">
        <v>49.671901878111335</v>
      </c>
      <c r="O15" s="572"/>
    </row>
    <row r="16" spans="1:15">
      <c r="A16" s="844"/>
      <c r="B16" s="186" t="s">
        <v>203</v>
      </c>
      <c r="C16" s="629">
        <v>97.161446953143965</v>
      </c>
      <c r="D16" s="629">
        <v>97.371945735989129</v>
      </c>
      <c r="E16" s="629">
        <v>98.689442893740676</v>
      </c>
      <c r="F16" s="629">
        <v>97.888679108271006</v>
      </c>
      <c r="G16" s="629">
        <v>96.249384826585853</v>
      </c>
      <c r="H16" s="629">
        <v>97.933642267739316</v>
      </c>
      <c r="I16" s="629">
        <v>98.537460293513703</v>
      </c>
      <c r="J16" s="630">
        <v>98.360060200321769</v>
      </c>
      <c r="K16" s="629">
        <v>98.275664484189136</v>
      </c>
      <c r="L16" s="629">
        <v>98.676308094740563</v>
      </c>
      <c r="M16" s="629">
        <v>96.38890707163273</v>
      </c>
      <c r="O16" s="573"/>
    </row>
    <row r="17" spans="1:15" ht="38.25">
      <c r="A17" s="844"/>
      <c r="B17" s="395" t="s">
        <v>204</v>
      </c>
      <c r="C17" s="629">
        <v>57.134878525551528</v>
      </c>
      <c r="D17" s="629">
        <v>63.488799913429283</v>
      </c>
      <c r="E17" s="629">
        <v>68.450479233226829</v>
      </c>
      <c r="F17" s="629">
        <v>54.283917623015256</v>
      </c>
      <c r="G17" s="629">
        <v>54.258412962193603</v>
      </c>
      <c r="H17" s="629">
        <v>44.930827999174063</v>
      </c>
      <c r="I17" s="629">
        <v>51.020408163265309</v>
      </c>
      <c r="J17" s="630">
        <v>59.014179608372721</v>
      </c>
      <c r="K17" s="629">
        <v>67.033658383139354</v>
      </c>
      <c r="L17" s="629">
        <v>59.025304592314896</v>
      </c>
      <c r="M17" s="629">
        <v>44.156414762741655</v>
      </c>
      <c r="O17" s="573"/>
    </row>
    <row r="18" spans="1:15" ht="25.5">
      <c r="A18" s="844"/>
      <c r="B18" s="395" t="s">
        <v>205</v>
      </c>
      <c r="C18" s="629">
        <v>90.466594326461021</v>
      </c>
      <c r="D18" s="629">
        <v>85.498703136052825</v>
      </c>
      <c r="E18" s="629">
        <v>65.842395352301509</v>
      </c>
      <c r="F18" s="629">
        <v>60.936658891082004</v>
      </c>
      <c r="G18" s="629">
        <v>84.659090909090907</v>
      </c>
      <c r="H18" s="629">
        <v>81.562629185613886</v>
      </c>
      <c r="I18" s="629">
        <v>81.11319574734209</v>
      </c>
      <c r="J18" s="630">
        <v>73.277222514466061</v>
      </c>
      <c r="K18" s="629">
        <v>89.14269599548787</v>
      </c>
      <c r="L18" s="629">
        <v>86.856516976998904</v>
      </c>
      <c r="M18" s="629">
        <v>92.572658772874064</v>
      </c>
      <c r="O18" s="573"/>
    </row>
    <row r="19" spans="1:15" ht="25.5">
      <c r="A19" s="844"/>
      <c r="B19" s="395" t="s">
        <v>206</v>
      </c>
      <c r="C19" s="629">
        <v>64.386844931167587</v>
      </c>
      <c r="D19" s="629">
        <v>66.260106156637036</v>
      </c>
      <c r="E19" s="629">
        <v>69.731829522633348</v>
      </c>
      <c r="F19" s="629">
        <v>69.98874012522414</v>
      </c>
      <c r="G19" s="629">
        <v>73.103638263912401</v>
      </c>
      <c r="H19" s="629">
        <v>71.997515104833937</v>
      </c>
      <c r="I19" s="629">
        <v>70.37083069691765</v>
      </c>
      <c r="J19" s="630">
        <v>70.501166408203005</v>
      </c>
      <c r="K19" s="629">
        <v>70.441093010420303</v>
      </c>
      <c r="L19" s="629">
        <v>70.77715575211829</v>
      </c>
      <c r="M19" s="629">
        <v>70.076400926850056</v>
      </c>
      <c r="O19" s="573"/>
    </row>
    <row r="20" spans="1:15" ht="25.5">
      <c r="A20" s="844"/>
      <c r="B20" s="395" t="s">
        <v>112</v>
      </c>
      <c r="C20" s="629">
        <v>41.413427561837459</v>
      </c>
      <c r="D20" s="629">
        <v>41.519785222364888</v>
      </c>
      <c r="E20" s="629">
        <v>38.579839000360451</v>
      </c>
      <c r="F20" s="629">
        <v>40.232363157264345</v>
      </c>
      <c r="G20" s="629">
        <v>54.239141238445484</v>
      </c>
      <c r="H20" s="629">
        <v>37.960613748942855</v>
      </c>
      <c r="I20" s="629">
        <v>55.600268276324613</v>
      </c>
      <c r="J20" s="630">
        <v>50.953499295443869</v>
      </c>
      <c r="K20" s="629">
        <v>41.370775821037604</v>
      </c>
      <c r="L20" s="629">
        <v>35.373119256790872</v>
      </c>
      <c r="M20" s="629">
        <v>42.358266867859449</v>
      </c>
      <c r="O20" s="573"/>
    </row>
    <row r="21" spans="1:15">
      <c r="A21" s="844"/>
      <c r="B21" s="395" t="s">
        <v>113</v>
      </c>
      <c r="C21" s="629">
        <v>11.18748810052675</v>
      </c>
      <c r="D21" s="629">
        <v>12.227595252769481</v>
      </c>
      <c r="E21" s="629">
        <v>12.0436812703944</v>
      </c>
      <c r="F21" s="629">
        <v>11.803183316675865</v>
      </c>
      <c r="G21" s="629">
        <v>12.689665503884266</v>
      </c>
      <c r="H21" s="629">
        <v>13.313127640867931</v>
      </c>
      <c r="I21" s="629">
        <v>11.456895113631926</v>
      </c>
      <c r="J21" s="630">
        <v>13.052092648116004</v>
      </c>
      <c r="K21" s="629">
        <v>12.21868411584515</v>
      </c>
      <c r="L21" s="629">
        <v>13.40281423248787</v>
      </c>
      <c r="M21" s="629">
        <v>5.4107745149611661</v>
      </c>
      <c r="O21" s="573"/>
    </row>
    <row r="22" spans="1:15">
      <c r="A22" s="844"/>
      <c r="B22" s="395" t="s">
        <v>114</v>
      </c>
      <c r="C22" s="629">
        <v>33.188502673796791</v>
      </c>
      <c r="D22" s="629">
        <v>38.494026439873878</v>
      </c>
      <c r="E22" s="629">
        <v>36.999683024522376</v>
      </c>
      <c r="F22" s="629">
        <v>31.028658452166692</v>
      </c>
      <c r="G22" s="629">
        <v>39.104338451676817</v>
      </c>
      <c r="H22" s="629">
        <v>40.011256591030275</v>
      </c>
      <c r="I22" s="629">
        <v>39.946753796817333</v>
      </c>
      <c r="J22" s="630">
        <v>35.74830384461886</v>
      </c>
      <c r="K22" s="629">
        <v>39.287476561729008</v>
      </c>
      <c r="L22" s="629">
        <v>41.819475843590389</v>
      </c>
      <c r="M22" s="629">
        <v>24.053464416889895</v>
      </c>
      <c r="O22" s="573"/>
    </row>
    <row r="23" spans="1:15" ht="25.5">
      <c r="A23" s="844"/>
      <c r="B23" s="395" t="s">
        <v>115</v>
      </c>
      <c r="C23" s="629">
        <v>0</v>
      </c>
      <c r="D23" s="629">
        <v>0</v>
      </c>
      <c r="E23" s="629">
        <v>0</v>
      </c>
      <c r="F23" s="629">
        <v>0</v>
      </c>
      <c r="G23" s="629">
        <v>34.234234234234236</v>
      </c>
      <c r="H23" s="629">
        <v>29.521276595744684</v>
      </c>
      <c r="I23" s="629">
        <v>0</v>
      </c>
      <c r="J23" s="630">
        <v>0</v>
      </c>
      <c r="K23" s="629">
        <v>0</v>
      </c>
      <c r="L23" s="629">
        <v>14.492753623188406</v>
      </c>
      <c r="M23" s="629">
        <v>0</v>
      </c>
      <c r="O23" s="573"/>
    </row>
    <row r="24" spans="1:15">
      <c r="A24" s="844"/>
      <c r="B24" s="189" t="s">
        <v>116</v>
      </c>
      <c r="C24" s="629">
        <v>0.87270538669876629</v>
      </c>
      <c r="D24" s="629">
        <v>1.6426294215879762</v>
      </c>
      <c r="E24" s="629">
        <v>3.1403810731648401</v>
      </c>
      <c r="F24" s="629">
        <v>2.5569331518340017</v>
      </c>
      <c r="G24" s="629">
        <v>3.2670508759207664</v>
      </c>
      <c r="H24" s="629">
        <v>2.4510407685675575</v>
      </c>
      <c r="I24" s="629">
        <v>3.2638059935917569</v>
      </c>
      <c r="J24" s="630">
        <v>2.435707594209906</v>
      </c>
      <c r="K24" s="629">
        <v>2.4228273394384137</v>
      </c>
      <c r="L24" s="629">
        <v>3.6606275361490539</v>
      </c>
      <c r="M24" s="629">
        <v>1.9667893568598802</v>
      </c>
      <c r="O24" s="573"/>
    </row>
    <row r="25" spans="1:15" s="184" customFormat="1" ht="22.5" customHeight="1">
      <c r="A25" s="844"/>
      <c r="B25" s="622" t="s">
        <v>208</v>
      </c>
      <c r="C25" s="626">
        <v>51.436496889526055</v>
      </c>
      <c r="D25" s="626">
        <v>52.001605449440646</v>
      </c>
      <c r="E25" s="626">
        <v>52.738912391269508</v>
      </c>
      <c r="F25" s="626">
        <v>55.394903142141715</v>
      </c>
      <c r="G25" s="626">
        <v>60.219093609939868</v>
      </c>
      <c r="H25" s="626">
        <v>58.852018759454417</v>
      </c>
      <c r="I25" s="626">
        <v>56.658918975839725</v>
      </c>
      <c r="J25" s="627">
        <v>58.15744977711563</v>
      </c>
      <c r="K25" s="626">
        <v>57.749062705703899</v>
      </c>
      <c r="L25" s="626">
        <v>56.19056801778575</v>
      </c>
      <c r="M25" s="626">
        <v>53.804456130639352</v>
      </c>
      <c r="O25" s="572"/>
    </row>
    <row r="26" spans="1:15">
      <c r="A26" s="844"/>
      <c r="B26" s="186" t="s">
        <v>203</v>
      </c>
      <c r="C26" s="629">
        <v>97.78537306869741</v>
      </c>
      <c r="D26" s="629">
        <v>96.213420264184364</v>
      </c>
      <c r="E26" s="629">
        <v>98.224873661357705</v>
      </c>
      <c r="F26" s="629">
        <v>96.794216689842344</v>
      </c>
      <c r="G26" s="629">
        <v>96.116667939222722</v>
      </c>
      <c r="H26" s="629">
        <v>98.590959609031259</v>
      </c>
      <c r="I26" s="629">
        <v>97.428243570608927</v>
      </c>
      <c r="J26" s="630">
        <v>97.743516295266573</v>
      </c>
      <c r="K26" s="629">
        <v>97.66675565922408</v>
      </c>
      <c r="L26" s="629">
        <v>98.385384199097132</v>
      </c>
      <c r="M26" s="629">
        <v>94.365024466477081</v>
      </c>
      <c r="O26" s="573"/>
    </row>
    <row r="27" spans="1:15" ht="38.25">
      <c r="A27" s="844"/>
      <c r="B27" s="395" t="s">
        <v>204</v>
      </c>
      <c r="C27" s="629">
        <v>44.772344013490724</v>
      </c>
      <c r="D27" s="629">
        <v>55.389797882579408</v>
      </c>
      <c r="E27" s="629">
        <v>73.866711772665766</v>
      </c>
      <c r="F27" s="629">
        <v>65.935002663825244</v>
      </c>
      <c r="G27" s="629">
        <v>57.448789571694604</v>
      </c>
      <c r="H27" s="629">
        <v>48.364177131526773</v>
      </c>
      <c r="I27" s="629">
        <v>56.656608328304159</v>
      </c>
      <c r="J27" s="630">
        <v>52.299661399548533</v>
      </c>
      <c r="K27" s="629">
        <v>51.31785378098526</v>
      </c>
      <c r="L27" s="629">
        <v>61.198531340152108</v>
      </c>
      <c r="M27" s="629">
        <v>65.625</v>
      </c>
      <c r="O27" s="573"/>
    </row>
    <row r="28" spans="1:15" ht="25.5">
      <c r="A28" s="844"/>
      <c r="B28" s="395" t="s">
        <v>205</v>
      </c>
      <c r="C28" s="629">
        <v>80.311501597444092</v>
      </c>
      <c r="D28" s="629">
        <v>94.15789473684211</v>
      </c>
      <c r="E28" s="629">
        <v>73.741007194244602</v>
      </c>
      <c r="F28" s="629">
        <v>78.611111111111114</v>
      </c>
      <c r="G28" s="629">
        <v>97.697899838449104</v>
      </c>
      <c r="H28" s="629">
        <v>80.587808417997095</v>
      </c>
      <c r="I28" s="629">
        <v>88.017973040439344</v>
      </c>
      <c r="J28" s="630">
        <v>68.286311389759675</v>
      </c>
      <c r="K28" s="629">
        <v>80.809031044214493</v>
      </c>
      <c r="L28" s="629">
        <v>77.7972027972028</v>
      </c>
      <c r="M28" s="629">
        <v>71.172181716208641</v>
      </c>
      <c r="O28" s="573"/>
    </row>
    <row r="29" spans="1:15" ht="25.5">
      <c r="A29" s="844"/>
      <c r="B29" s="395" t="s">
        <v>206</v>
      </c>
      <c r="C29" s="629">
        <v>76.741478412732505</v>
      </c>
      <c r="D29" s="629">
        <v>78.077834671198261</v>
      </c>
      <c r="E29" s="629">
        <v>79.790718063293639</v>
      </c>
      <c r="F29" s="629">
        <v>81.06524048499945</v>
      </c>
      <c r="G29" s="629">
        <v>81.385442847515677</v>
      </c>
      <c r="H29" s="629">
        <v>83.330795161283689</v>
      </c>
      <c r="I29" s="629">
        <v>80.224027147188664</v>
      </c>
      <c r="J29" s="630">
        <v>83.17696737044146</v>
      </c>
      <c r="K29" s="629">
        <v>83.158944251090631</v>
      </c>
      <c r="L29" s="629">
        <v>83.171123427167302</v>
      </c>
      <c r="M29" s="629">
        <v>80.453531150111573</v>
      </c>
      <c r="O29" s="573"/>
    </row>
    <row r="30" spans="1:15" ht="25.5">
      <c r="A30" s="844"/>
      <c r="B30" s="395" t="s">
        <v>112</v>
      </c>
      <c r="C30" s="629">
        <v>18.204320761625777</v>
      </c>
      <c r="D30" s="629">
        <v>18.390071333294671</v>
      </c>
      <c r="E30" s="629">
        <v>18.576893163817594</v>
      </c>
      <c r="F30" s="629">
        <v>18.174297202045107</v>
      </c>
      <c r="G30" s="629">
        <v>28.171787527665671</v>
      </c>
      <c r="H30" s="629">
        <v>28.21182091665192</v>
      </c>
      <c r="I30" s="629">
        <v>25.306526659959761</v>
      </c>
      <c r="J30" s="630">
        <v>23.750809207653976</v>
      </c>
      <c r="K30" s="629">
        <v>25.042689931385638</v>
      </c>
      <c r="L30" s="629">
        <v>25.363631911455016</v>
      </c>
      <c r="M30" s="629">
        <v>21.462104864348426</v>
      </c>
      <c r="O30" s="573"/>
    </row>
    <row r="31" spans="1:15">
      <c r="A31" s="844"/>
      <c r="B31" s="395" t="s">
        <v>113</v>
      </c>
      <c r="C31" s="629">
        <v>6.427994818555578</v>
      </c>
      <c r="D31" s="629">
        <v>7.2151015781672339</v>
      </c>
      <c r="E31" s="629">
        <v>8.844044099961982</v>
      </c>
      <c r="F31" s="629">
        <v>8.321802558977776</v>
      </c>
      <c r="G31" s="629">
        <v>7.9389953826780459</v>
      </c>
      <c r="H31" s="629">
        <v>7.8520290227301919</v>
      </c>
      <c r="I31" s="629">
        <v>8.4981206079424751</v>
      </c>
      <c r="J31" s="630">
        <v>8.4651563466094224</v>
      </c>
      <c r="K31" s="629">
        <v>8.7369893394490798</v>
      </c>
      <c r="L31" s="629">
        <v>7.8362942307804735</v>
      </c>
      <c r="M31" s="629">
        <v>3.0939615520017543</v>
      </c>
      <c r="O31" s="573"/>
    </row>
    <row r="32" spans="1:15">
      <c r="A32" s="844"/>
      <c r="B32" s="395" t="s">
        <v>114</v>
      </c>
      <c r="C32" s="629">
        <v>21.647819063004846</v>
      </c>
      <c r="D32" s="629">
        <v>33.452708907254362</v>
      </c>
      <c r="E32" s="629">
        <v>32.529052590112272</v>
      </c>
      <c r="F32" s="629">
        <v>32.331179170178885</v>
      </c>
      <c r="G32" s="629">
        <v>33.098312603976865</v>
      </c>
      <c r="H32" s="629">
        <v>39.39632545931758</v>
      </c>
      <c r="I32" s="629">
        <v>31.813417190775684</v>
      </c>
      <c r="J32" s="630">
        <v>36.892240523913479</v>
      </c>
      <c r="K32" s="629">
        <v>32.026195360580715</v>
      </c>
      <c r="L32" s="629">
        <v>41.764817030925236</v>
      </c>
      <c r="M32" s="629">
        <v>29.37037037037037</v>
      </c>
      <c r="O32" s="573"/>
    </row>
    <row r="33" spans="1:15" ht="25.5">
      <c r="A33" s="844"/>
      <c r="B33" s="395" t="s">
        <v>115</v>
      </c>
      <c r="C33" s="631" t="s">
        <v>200</v>
      </c>
      <c r="D33" s="629">
        <v>0</v>
      </c>
      <c r="E33" s="629">
        <v>21.818181818181817</v>
      </c>
      <c r="F33" s="629">
        <v>33.333333333333329</v>
      </c>
      <c r="G33" s="629">
        <v>0</v>
      </c>
      <c r="H33" s="629">
        <v>0</v>
      </c>
      <c r="I33" s="629">
        <v>0</v>
      </c>
      <c r="J33" s="630">
        <v>0</v>
      </c>
      <c r="K33" s="631" t="s">
        <v>200</v>
      </c>
      <c r="L33" s="631">
        <v>0</v>
      </c>
      <c r="M33" s="631">
        <v>0</v>
      </c>
      <c r="O33" s="573"/>
    </row>
    <row r="34" spans="1:15">
      <c r="A34" s="818"/>
      <c r="B34" s="189" t="s">
        <v>116</v>
      </c>
      <c r="C34" s="629">
        <v>1.7821995739976813</v>
      </c>
      <c r="D34" s="629">
        <v>2.0216785724136028</v>
      </c>
      <c r="E34" s="629">
        <v>2.0001982848361672</v>
      </c>
      <c r="F34" s="629">
        <v>2.3543023193241135</v>
      </c>
      <c r="G34" s="629">
        <v>1.5705645799689687</v>
      </c>
      <c r="H34" s="629">
        <v>3.9348890555384006</v>
      </c>
      <c r="I34" s="629">
        <v>1.31734404536862</v>
      </c>
      <c r="J34" s="630">
        <v>2.0364976790752705</v>
      </c>
      <c r="K34" s="629">
        <v>2.6900115623303993</v>
      </c>
      <c r="L34" s="629">
        <v>1.8743726353177361</v>
      </c>
      <c r="M34" s="629">
        <v>1.1041574477948459</v>
      </c>
      <c r="O34" s="573"/>
    </row>
    <row r="35" spans="1:15">
      <c r="A35" s="11" t="s">
        <v>198</v>
      </c>
    </row>
  </sheetData>
  <mergeCells count="5">
    <mergeCell ref="A2:B3"/>
    <mergeCell ref="A4:A34"/>
    <mergeCell ref="C2:M2"/>
    <mergeCell ref="B4:M4"/>
    <mergeCell ref="A1:M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M35"/>
  <sheetViews>
    <sheetView showGridLines="0" workbookViewId="0">
      <selection activeCell="Q5" sqref="Q5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1" width="9" style="11" customWidth="1"/>
    <col min="12" max="13" width="7.7109375" style="183" customWidth="1"/>
    <col min="14" max="16384" width="11.42578125" style="183"/>
  </cols>
  <sheetData>
    <row r="1" spans="1:13" ht="33" customHeight="1">
      <c r="A1" s="809" t="s">
        <v>309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9.5" customHeight="1">
      <c r="A2" s="837" t="s">
        <v>201</v>
      </c>
      <c r="B2" s="838"/>
      <c r="C2" s="842" t="s">
        <v>209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3" ht="20.25" customHeight="1">
      <c r="A3" s="839"/>
      <c r="B3" s="840"/>
      <c r="C3" s="625">
        <v>2007</v>
      </c>
      <c r="D3" s="625">
        <v>2008</v>
      </c>
      <c r="E3" s="625">
        <v>2009</v>
      </c>
      <c r="F3" s="625">
        <v>2010</v>
      </c>
      <c r="G3" s="625">
        <v>2011</v>
      </c>
      <c r="H3" s="625">
        <v>2012</v>
      </c>
      <c r="I3" s="625">
        <v>2013</v>
      </c>
      <c r="J3" s="625">
        <v>2014</v>
      </c>
      <c r="K3" s="625">
        <v>2015</v>
      </c>
      <c r="L3" s="625">
        <v>2016</v>
      </c>
      <c r="M3" s="625">
        <v>2017</v>
      </c>
    </row>
    <row r="4" spans="1:13" s="184" customFormat="1" ht="22.5" customHeight="1">
      <c r="A4" s="843" t="s">
        <v>105</v>
      </c>
      <c r="B4" s="847" t="s">
        <v>199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</row>
    <row r="5" spans="1:13" s="184" customFormat="1" ht="22.5" customHeight="1">
      <c r="A5" s="844"/>
      <c r="B5" s="683" t="s">
        <v>119</v>
      </c>
      <c r="C5" s="684">
        <v>62.219685461732979</v>
      </c>
      <c r="D5" s="684">
        <v>63.069543604580538</v>
      </c>
      <c r="E5" s="684">
        <v>64.82668622039273</v>
      </c>
      <c r="F5" s="684">
        <v>65.263770984418571</v>
      </c>
      <c r="G5" s="684">
        <v>68.598946198455096</v>
      </c>
      <c r="H5" s="684">
        <v>68.551607929336981</v>
      </c>
      <c r="I5" s="684">
        <v>66.903364513528274</v>
      </c>
      <c r="J5" s="685">
        <v>66.827442855560932</v>
      </c>
      <c r="K5" s="684">
        <v>66.230745131446625</v>
      </c>
      <c r="L5" s="684">
        <v>65.391990722435779</v>
      </c>
      <c r="M5" s="684">
        <v>61.286071956628888</v>
      </c>
    </row>
    <row r="6" spans="1:13">
      <c r="A6" s="844"/>
      <c r="B6" s="186" t="s">
        <v>203</v>
      </c>
      <c r="C6" s="629">
        <v>98.256553907986472</v>
      </c>
      <c r="D6" s="629">
        <v>97.275782460036822</v>
      </c>
      <c r="E6" s="629">
        <v>98.67285092337022</v>
      </c>
      <c r="F6" s="629">
        <v>97.996766560669812</v>
      </c>
      <c r="G6" s="629">
        <v>97.0952039327655</v>
      </c>
      <c r="H6" s="629">
        <v>98.613438603862633</v>
      </c>
      <c r="I6" s="629">
        <v>98.389774395685592</v>
      </c>
      <c r="J6" s="630">
        <v>98.626702030295675</v>
      </c>
      <c r="K6" s="629">
        <v>98.863004387320032</v>
      </c>
      <c r="L6" s="629">
        <v>98.99738934785222</v>
      </c>
      <c r="M6" s="629">
        <v>95.39922193025248</v>
      </c>
    </row>
    <row r="7" spans="1:13" ht="38.25">
      <c r="A7" s="844"/>
      <c r="B7" s="395" t="s">
        <v>204</v>
      </c>
      <c r="C7" s="629">
        <v>57.448463632827696</v>
      </c>
      <c r="D7" s="629">
        <v>63.530297327813322</v>
      </c>
      <c r="E7" s="629">
        <v>78.267803471753666</v>
      </c>
      <c r="F7" s="629">
        <v>64.393596133514578</v>
      </c>
      <c r="G7" s="629">
        <v>66.666666666666657</v>
      </c>
      <c r="H7" s="629">
        <v>54.17240085074441</v>
      </c>
      <c r="I7" s="629">
        <v>63.508860334257157</v>
      </c>
      <c r="J7" s="630">
        <v>68.317757009345797</v>
      </c>
      <c r="K7" s="629">
        <v>66.506477225240275</v>
      </c>
      <c r="L7" s="629">
        <v>65.619868637110017</v>
      </c>
      <c r="M7" s="629">
        <v>68.713749573524396</v>
      </c>
    </row>
    <row r="8" spans="1:13" ht="25.5">
      <c r="A8" s="844"/>
      <c r="B8" s="395" t="s">
        <v>205</v>
      </c>
      <c r="C8" s="629">
        <v>88.973121984838045</v>
      </c>
      <c r="D8" s="629">
        <v>95.022831050228305</v>
      </c>
      <c r="E8" s="629">
        <v>80.624187256176853</v>
      </c>
      <c r="F8" s="629">
        <v>81.006864988558348</v>
      </c>
      <c r="G8" s="629">
        <v>89.359637774902978</v>
      </c>
      <c r="H8" s="629">
        <v>73.868378812199026</v>
      </c>
      <c r="I8" s="629">
        <v>91.40669313669882</v>
      </c>
      <c r="J8" s="630">
        <v>77.116935483870961</v>
      </c>
      <c r="K8" s="629">
        <v>85.782272456870913</v>
      </c>
      <c r="L8" s="629">
        <v>92.669971671388112</v>
      </c>
      <c r="M8" s="629">
        <v>89.103554868624428</v>
      </c>
    </row>
    <row r="9" spans="1:13" ht="25.5">
      <c r="A9" s="844"/>
      <c r="B9" s="395" t="s">
        <v>206</v>
      </c>
      <c r="C9" s="629">
        <v>76.534775595407538</v>
      </c>
      <c r="D9" s="629">
        <v>77.107185983289796</v>
      </c>
      <c r="E9" s="629">
        <v>79.894764625978794</v>
      </c>
      <c r="F9" s="629">
        <v>80.271229755463153</v>
      </c>
      <c r="G9" s="629">
        <v>81.938562775689448</v>
      </c>
      <c r="H9" s="629">
        <v>82.341840722548781</v>
      </c>
      <c r="I9" s="629">
        <v>80.383047620597353</v>
      </c>
      <c r="J9" s="630">
        <v>80.647483283074337</v>
      </c>
      <c r="K9" s="629">
        <v>80.753384248595793</v>
      </c>
      <c r="L9" s="629">
        <v>80.899618697275798</v>
      </c>
      <c r="M9" s="629">
        <v>79.200654367224971</v>
      </c>
    </row>
    <row r="10" spans="1:13" ht="25.5">
      <c r="A10" s="844"/>
      <c r="B10" s="395" t="s">
        <v>112</v>
      </c>
      <c r="C10" s="629">
        <v>21.724978241949522</v>
      </c>
      <c r="D10" s="629">
        <v>21.851141828944272</v>
      </c>
      <c r="E10" s="629">
        <v>23.124797776974173</v>
      </c>
      <c r="F10" s="629">
        <v>21.598198306891074</v>
      </c>
      <c r="G10" s="629">
        <v>34.677555301653904</v>
      </c>
      <c r="H10" s="629">
        <v>34.033735765048377</v>
      </c>
      <c r="I10" s="629">
        <v>31.315854826693158</v>
      </c>
      <c r="J10" s="630">
        <v>29.546035261051017</v>
      </c>
      <c r="K10" s="629">
        <v>29.318849515795581</v>
      </c>
      <c r="L10" s="629">
        <v>28.901765406693379</v>
      </c>
      <c r="M10" s="629">
        <v>27.231183774533008</v>
      </c>
    </row>
    <row r="11" spans="1:13">
      <c r="A11" s="844"/>
      <c r="B11" s="395" t="s">
        <v>113</v>
      </c>
      <c r="C11" s="629">
        <v>12.876748122649762</v>
      </c>
      <c r="D11" s="629">
        <v>14.715886354541816</v>
      </c>
      <c r="E11" s="629">
        <v>14.99372324662496</v>
      </c>
      <c r="F11" s="629">
        <v>14.462314727215389</v>
      </c>
      <c r="G11" s="629">
        <v>15.186659382398085</v>
      </c>
      <c r="H11" s="629">
        <v>15.440250796080077</v>
      </c>
      <c r="I11" s="629">
        <v>13.841651867846922</v>
      </c>
      <c r="J11" s="630">
        <v>15.178285949551713</v>
      </c>
      <c r="K11" s="629">
        <v>15.072899994425997</v>
      </c>
      <c r="L11" s="629">
        <v>15.210426302919601</v>
      </c>
      <c r="M11" s="629">
        <v>6.2318570125238448</v>
      </c>
    </row>
    <row r="12" spans="1:13">
      <c r="A12" s="844"/>
      <c r="B12" s="395" t="s">
        <v>114</v>
      </c>
      <c r="C12" s="629">
        <v>35.199585277345776</v>
      </c>
      <c r="D12" s="629">
        <v>41.649780479567717</v>
      </c>
      <c r="E12" s="629">
        <v>39.839245647419695</v>
      </c>
      <c r="F12" s="629">
        <v>34.685526198736767</v>
      </c>
      <c r="G12" s="629">
        <v>40.294297650408453</v>
      </c>
      <c r="H12" s="629">
        <v>41.960088941428133</v>
      </c>
      <c r="I12" s="629">
        <v>42.320466931088966</v>
      </c>
      <c r="J12" s="630">
        <v>39.114114114114109</v>
      </c>
      <c r="K12" s="629">
        <v>40.55855063745112</v>
      </c>
      <c r="L12" s="629">
        <v>45.560639852341765</v>
      </c>
      <c r="M12" s="629">
        <v>27.812508531025632</v>
      </c>
    </row>
    <row r="13" spans="1:13" ht="25.5">
      <c r="A13" s="844"/>
      <c r="B13" s="395" t="s">
        <v>115</v>
      </c>
      <c r="C13" s="631">
        <v>0</v>
      </c>
      <c r="D13" s="631" t="s">
        <v>200</v>
      </c>
      <c r="E13" s="631">
        <v>70.588235294117652</v>
      </c>
      <c r="F13" s="631">
        <v>15.432098765432098</v>
      </c>
      <c r="G13" s="631">
        <v>100</v>
      </c>
      <c r="H13" s="631">
        <v>0</v>
      </c>
      <c r="I13" s="631">
        <v>0</v>
      </c>
      <c r="J13" s="632" t="s">
        <v>200</v>
      </c>
      <c r="K13" s="631" t="s">
        <v>200</v>
      </c>
      <c r="L13" s="631">
        <v>0</v>
      </c>
      <c r="M13" s="631">
        <v>0</v>
      </c>
    </row>
    <row r="14" spans="1:13">
      <c r="A14" s="844"/>
      <c r="B14" s="189" t="s">
        <v>116</v>
      </c>
      <c r="C14" s="629">
        <v>5.7295550584141184</v>
      </c>
      <c r="D14" s="629">
        <v>7.3198694770261934</v>
      </c>
      <c r="E14" s="629">
        <v>11.617853669080299</v>
      </c>
      <c r="F14" s="629">
        <v>8.791441584577905</v>
      </c>
      <c r="G14" s="629">
        <v>4.1120284927958561</v>
      </c>
      <c r="H14" s="629">
        <v>16.033417257953765</v>
      </c>
      <c r="I14" s="629">
        <v>9.5704057279236281</v>
      </c>
      <c r="J14" s="630">
        <v>10.360029390154299</v>
      </c>
      <c r="K14" s="629">
        <v>12.525228540899915</v>
      </c>
      <c r="L14" s="629">
        <v>10.386767209924592</v>
      </c>
      <c r="M14" s="629">
        <v>9.8115299334811521</v>
      </c>
    </row>
    <row r="15" spans="1:13" s="184" customFormat="1" ht="22.5" customHeight="1">
      <c r="A15" s="844"/>
      <c r="B15" s="622" t="s">
        <v>207</v>
      </c>
      <c r="C15" s="626">
        <v>62.480741229445293</v>
      </c>
      <c r="D15" s="626">
        <v>64.409141683807931</v>
      </c>
      <c r="E15" s="626">
        <v>65.751379294274543</v>
      </c>
      <c r="F15" s="626">
        <v>64.779136081409206</v>
      </c>
      <c r="G15" s="626">
        <v>67.672097638196377</v>
      </c>
      <c r="H15" s="626">
        <v>67.731678008590364</v>
      </c>
      <c r="I15" s="626">
        <v>66.195642879965433</v>
      </c>
      <c r="J15" s="627">
        <v>65.431382528069122</v>
      </c>
      <c r="K15" s="626">
        <v>64.571791529153714</v>
      </c>
      <c r="L15" s="626">
        <v>64.476406762553623</v>
      </c>
      <c r="M15" s="626">
        <v>59.668005479707787</v>
      </c>
    </row>
    <row r="16" spans="1:13">
      <c r="A16" s="844"/>
      <c r="B16" s="186" t="s">
        <v>203</v>
      </c>
      <c r="C16" s="629">
        <v>97.72510819901386</v>
      </c>
      <c r="D16" s="629">
        <v>97.603496076312197</v>
      </c>
      <c r="E16" s="629">
        <v>98.964117013342161</v>
      </c>
      <c r="F16" s="629">
        <v>98.611584908234974</v>
      </c>
      <c r="G16" s="629">
        <v>96.722010250865495</v>
      </c>
      <c r="H16" s="629">
        <v>98.391224862888478</v>
      </c>
      <c r="I16" s="629">
        <v>99.113350968726792</v>
      </c>
      <c r="J16" s="630">
        <v>98.974573723317434</v>
      </c>
      <c r="K16" s="629">
        <v>99.35299892478146</v>
      </c>
      <c r="L16" s="629">
        <v>99.166287430599795</v>
      </c>
      <c r="M16" s="629">
        <v>96.493666570506946</v>
      </c>
    </row>
    <row r="17" spans="1:13" ht="38.25">
      <c r="A17" s="844"/>
      <c r="B17" s="395" t="s">
        <v>204</v>
      </c>
      <c r="C17" s="629">
        <v>55.68702290076336</v>
      </c>
      <c r="D17" s="629">
        <v>65.558228385453518</v>
      </c>
      <c r="E17" s="629">
        <v>72.681704260651628</v>
      </c>
      <c r="F17" s="629">
        <v>56.933085501858741</v>
      </c>
      <c r="G17" s="629">
        <v>60.965630114566281</v>
      </c>
      <c r="H17" s="629">
        <v>53.831204886174348</v>
      </c>
      <c r="I17" s="629">
        <v>58.067000385059686</v>
      </c>
      <c r="J17" s="630">
        <v>67.91421362489487</v>
      </c>
      <c r="K17" s="629">
        <v>70.315091210613602</v>
      </c>
      <c r="L17" s="629">
        <v>60.130246020260493</v>
      </c>
      <c r="M17" s="629">
        <v>53.818400481058326</v>
      </c>
    </row>
    <row r="18" spans="1:13" ht="25.5">
      <c r="A18" s="844"/>
      <c r="B18" s="395" t="s">
        <v>205</v>
      </c>
      <c r="C18" s="629">
        <v>87.950937950937941</v>
      </c>
      <c r="D18" s="629">
        <v>96.328293736501081</v>
      </c>
      <c r="E18" s="629">
        <v>82.858306188925084</v>
      </c>
      <c r="F18" s="629">
        <v>80.431244914564687</v>
      </c>
      <c r="G18" s="629">
        <v>81.695827725437425</v>
      </c>
      <c r="H18" s="629">
        <v>74.86486486486487</v>
      </c>
      <c r="I18" s="629">
        <v>90.758676351896696</v>
      </c>
      <c r="J18" s="630">
        <v>75.581887431231493</v>
      </c>
      <c r="K18" s="629">
        <v>93.031841255191509</v>
      </c>
      <c r="L18" s="629">
        <v>100</v>
      </c>
      <c r="M18" s="629">
        <v>98.160762942779286</v>
      </c>
    </row>
    <row r="19" spans="1:13" ht="25.5">
      <c r="A19" s="844"/>
      <c r="B19" s="395" t="s">
        <v>206</v>
      </c>
      <c r="C19" s="629">
        <v>74.851407286221345</v>
      </c>
      <c r="D19" s="629">
        <v>75.402140034060608</v>
      </c>
      <c r="E19" s="629">
        <v>78.474478388658923</v>
      </c>
      <c r="F19" s="629">
        <v>78.002881553005409</v>
      </c>
      <c r="G19" s="629">
        <v>81.280185349759648</v>
      </c>
      <c r="H19" s="629">
        <v>80.285119333653682</v>
      </c>
      <c r="I19" s="629">
        <v>78.941409201930242</v>
      </c>
      <c r="J19" s="630">
        <v>77.848274101958779</v>
      </c>
      <c r="K19" s="629">
        <v>77.579128592239442</v>
      </c>
      <c r="L19" s="629">
        <v>78.350738225675968</v>
      </c>
      <c r="M19" s="629">
        <v>77.040711801728676</v>
      </c>
    </row>
    <row r="20" spans="1:13" ht="25.5">
      <c r="A20" s="844"/>
      <c r="B20" s="395" t="s">
        <v>112</v>
      </c>
      <c r="C20" s="629">
        <v>40.415166278330858</v>
      </c>
      <c r="D20" s="629">
        <v>42.619462178371059</v>
      </c>
      <c r="E20" s="629">
        <v>41.133004926108377</v>
      </c>
      <c r="F20" s="629">
        <v>34.93402552455116</v>
      </c>
      <c r="G20" s="629">
        <v>61.016042780748656</v>
      </c>
      <c r="H20" s="629">
        <v>41.474043198181135</v>
      </c>
      <c r="I20" s="629">
        <v>52.563704164077066</v>
      </c>
      <c r="J20" s="630">
        <v>53.663535439795055</v>
      </c>
      <c r="K20" s="629">
        <v>38.839759462327557</v>
      </c>
      <c r="L20" s="629">
        <v>35.730645900137425</v>
      </c>
      <c r="M20" s="629">
        <v>46.572580645161288</v>
      </c>
    </row>
    <row r="21" spans="1:13">
      <c r="A21" s="844"/>
      <c r="B21" s="395" t="s">
        <v>113</v>
      </c>
      <c r="C21" s="629">
        <v>14.427360993072188</v>
      </c>
      <c r="D21" s="629">
        <v>16.936142268919493</v>
      </c>
      <c r="E21" s="629">
        <v>16.199861978421502</v>
      </c>
      <c r="F21" s="629">
        <v>15.74400808429837</v>
      </c>
      <c r="G21" s="629">
        <v>16.833209312214308</v>
      </c>
      <c r="H21" s="629">
        <v>17.611008502129348</v>
      </c>
      <c r="I21" s="629">
        <v>14.447797819679298</v>
      </c>
      <c r="J21" s="630">
        <v>16.642976501667555</v>
      </c>
      <c r="K21" s="629">
        <v>16.076629426872557</v>
      </c>
      <c r="L21" s="629">
        <v>17.255952872844038</v>
      </c>
      <c r="M21" s="629">
        <v>7.2330107480837587</v>
      </c>
    </row>
    <row r="22" spans="1:13">
      <c r="A22" s="844"/>
      <c r="B22" s="395" t="s">
        <v>114</v>
      </c>
      <c r="C22" s="629">
        <v>37.908795872513942</v>
      </c>
      <c r="D22" s="629">
        <v>43.130258413461533</v>
      </c>
      <c r="E22" s="629">
        <v>41.345184299958923</v>
      </c>
      <c r="F22" s="629">
        <v>34.091700522344745</v>
      </c>
      <c r="G22" s="629">
        <v>42.254829123328378</v>
      </c>
      <c r="H22" s="629">
        <v>42.949552170251856</v>
      </c>
      <c r="I22" s="629">
        <v>43.85683331995827</v>
      </c>
      <c r="J22" s="630">
        <v>39.066833056017749</v>
      </c>
      <c r="K22" s="629">
        <v>41.744548286604363</v>
      </c>
      <c r="L22" s="629">
        <v>45.503211991434689</v>
      </c>
      <c r="M22" s="629">
        <v>26.136028326940103</v>
      </c>
    </row>
    <row r="23" spans="1:13" ht="25.5">
      <c r="A23" s="844"/>
      <c r="B23" s="395" t="s">
        <v>115</v>
      </c>
      <c r="C23" s="629">
        <v>0</v>
      </c>
      <c r="D23" s="631" t="s">
        <v>200</v>
      </c>
      <c r="E23" s="629">
        <v>0</v>
      </c>
      <c r="F23" s="629">
        <v>0</v>
      </c>
      <c r="G23" s="629">
        <v>100</v>
      </c>
      <c r="H23" s="629">
        <v>0</v>
      </c>
      <c r="I23" s="631" t="s">
        <v>200</v>
      </c>
      <c r="J23" s="632" t="s">
        <v>200</v>
      </c>
      <c r="K23" s="631" t="s">
        <v>200</v>
      </c>
      <c r="L23" s="631">
        <v>0</v>
      </c>
      <c r="M23" s="631">
        <v>0</v>
      </c>
    </row>
    <row r="24" spans="1:13">
      <c r="A24" s="844"/>
      <c r="B24" s="189" t="s">
        <v>116</v>
      </c>
      <c r="C24" s="629">
        <v>2.2431259044862517</v>
      </c>
      <c r="D24" s="629">
        <v>6.8048670572329879</v>
      </c>
      <c r="E24" s="629">
        <v>16.10878661087866</v>
      </c>
      <c r="F24" s="629">
        <v>9.0351366424986068</v>
      </c>
      <c r="G24" s="629">
        <v>1.3850415512465373</v>
      </c>
      <c r="H24" s="629">
        <v>10.819165378670787</v>
      </c>
      <c r="I24" s="629">
        <v>14.350515463917526</v>
      </c>
      <c r="J24" s="630">
        <v>11.659344373099021</v>
      </c>
      <c r="K24" s="629">
        <v>12.204822271936367</v>
      </c>
      <c r="L24" s="629">
        <v>13.242249080399368</v>
      </c>
      <c r="M24" s="629">
        <v>16.291251964379256</v>
      </c>
    </row>
    <row r="25" spans="1:13" s="184" customFormat="1" ht="22.5" customHeight="1">
      <c r="A25" s="844"/>
      <c r="B25" s="622" t="s">
        <v>208</v>
      </c>
      <c r="C25" s="626">
        <v>61.850379452684749</v>
      </c>
      <c r="D25" s="626">
        <v>61.185904360092003</v>
      </c>
      <c r="E25" s="626">
        <v>63.521904410221133</v>
      </c>
      <c r="F25" s="626">
        <v>65.951842271340581</v>
      </c>
      <c r="G25" s="626">
        <v>69.863067911983535</v>
      </c>
      <c r="H25" s="626">
        <v>69.655441864394248</v>
      </c>
      <c r="I25" s="626">
        <v>67.872378444658509</v>
      </c>
      <c r="J25" s="627">
        <v>68.675768588547299</v>
      </c>
      <c r="K25" s="626">
        <v>68.414816733781109</v>
      </c>
      <c r="L25" s="626">
        <v>66.616123657314645</v>
      </c>
      <c r="M25" s="626">
        <v>63.470522720660313</v>
      </c>
    </row>
    <row r="26" spans="1:13">
      <c r="A26" s="844"/>
      <c r="B26" s="186" t="s">
        <v>203</v>
      </c>
      <c r="C26" s="629">
        <v>98.799005734255402</v>
      </c>
      <c r="D26" s="629">
        <v>96.951297530562627</v>
      </c>
      <c r="E26" s="629">
        <v>98.403217675295352</v>
      </c>
      <c r="F26" s="629">
        <v>97.449826009549241</v>
      </c>
      <c r="G26" s="629">
        <v>97.41713301764959</v>
      </c>
      <c r="H26" s="629">
        <v>98.798449265370806</v>
      </c>
      <c r="I26" s="629">
        <v>97.776142298518323</v>
      </c>
      <c r="J26" s="630">
        <v>98.359003172924375</v>
      </c>
      <c r="K26" s="629">
        <v>98.424841355439057</v>
      </c>
      <c r="L26" s="629">
        <v>98.846547771943222</v>
      </c>
      <c r="M26" s="629">
        <v>94.43277959612179</v>
      </c>
    </row>
    <row r="27" spans="1:13" ht="38.25">
      <c r="A27" s="844"/>
      <c r="B27" s="395" t="s">
        <v>204</v>
      </c>
      <c r="C27" s="629">
        <v>59.27835051546392</v>
      </c>
      <c r="D27" s="629">
        <v>61.91549295774648</v>
      </c>
      <c r="E27" s="629">
        <v>82.247899159663859</v>
      </c>
      <c r="F27" s="629">
        <v>69.498855253116261</v>
      </c>
      <c r="G27" s="629">
        <v>72.046332046332054</v>
      </c>
      <c r="H27" s="629">
        <v>54.452288772489176</v>
      </c>
      <c r="I27" s="629">
        <v>67.719350513928205</v>
      </c>
      <c r="J27" s="630">
        <v>68.711530570373412</v>
      </c>
      <c r="K27" s="629">
        <v>62.636899747262007</v>
      </c>
      <c r="L27" s="629">
        <v>69.685602000714539</v>
      </c>
      <c r="M27" s="629">
        <v>77.775745381379181</v>
      </c>
    </row>
    <row r="28" spans="1:13" ht="25.5">
      <c r="A28" s="844"/>
      <c r="B28" s="395" t="s">
        <v>205</v>
      </c>
      <c r="C28" s="629">
        <v>89.907651715039577</v>
      </c>
      <c r="D28" s="629">
        <v>94.066455696202539</v>
      </c>
      <c r="E28" s="629">
        <v>76.673866090712735</v>
      </c>
      <c r="F28" s="629">
        <v>83.361064891846922</v>
      </c>
      <c r="G28" s="629">
        <v>96.450809464508097</v>
      </c>
      <c r="H28" s="629">
        <v>73.316708229426425</v>
      </c>
      <c r="I28" s="629">
        <v>92.938931297709928</v>
      </c>
      <c r="J28" s="630">
        <v>83.034257748776511</v>
      </c>
      <c r="K28" s="629">
        <v>72.63598326359832</v>
      </c>
      <c r="L28" s="629">
        <v>82.337883959044362</v>
      </c>
      <c r="M28" s="629">
        <v>77.232142857142861</v>
      </c>
    </row>
    <row r="29" spans="1:13" ht="25.5">
      <c r="A29" s="844"/>
      <c r="B29" s="395" t="s">
        <v>206</v>
      </c>
      <c r="C29" s="629">
        <v>79.573381326877865</v>
      </c>
      <c r="D29" s="629">
        <v>80.423627647672802</v>
      </c>
      <c r="E29" s="629">
        <v>82.715796219160524</v>
      </c>
      <c r="F29" s="629">
        <v>84.566235724156911</v>
      </c>
      <c r="G29" s="629">
        <v>83.015861216677038</v>
      </c>
      <c r="H29" s="629">
        <v>85.921448185818292</v>
      </c>
      <c r="I29" s="629">
        <v>82.847342850340794</v>
      </c>
      <c r="J29" s="630">
        <v>85.376211499327425</v>
      </c>
      <c r="K29" s="629">
        <v>85.723587350959036</v>
      </c>
      <c r="L29" s="629">
        <v>85.095630370939119</v>
      </c>
      <c r="M29" s="629">
        <v>82.738219116991232</v>
      </c>
    </row>
    <row r="30" spans="1:13" ht="25.5">
      <c r="A30" s="844"/>
      <c r="B30" s="395" t="s">
        <v>112</v>
      </c>
      <c r="C30" s="629">
        <v>20.051584517058924</v>
      </c>
      <c r="D30" s="629">
        <v>19.874026189292227</v>
      </c>
      <c r="E30" s="629">
        <v>21.113767640649133</v>
      </c>
      <c r="F30" s="629">
        <v>20.231444533120509</v>
      </c>
      <c r="G30" s="629">
        <v>31.585005964963685</v>
      </c>
      <c r="H30" s="629">
        <v>33.294425513489088</v>
      </c>
      <c r="I30" s="629">
        <v>28.577436020665626</v>
      </c>
      <c r="J30" s="630">
        <v>26.87417218543046</v>
      </c>
      <c r="K30" s="629">
        <v>28.231086323957321</v>
      </c>
      <c r="L30" s="629">
        <v>27.986243321255301</v>
      </c>
      <c r="M30" s="629">
        <v>24.880548862661819</v>
      </c>
    </row>
    <row r="31" spans="1:13">
      <c r="A31" s="844"/>
      <c r="B31" s="395" t="s">
        <v>113</v>
      </c>
      <c r="C31" s="629">
        <v>9.8440202152487437</v>
      </c>
      <c r="D31" s="629">
        <v>10.994943486020226</v>
      </c>
      <c r="E31" s="629">
        <v>13.096656341831467</v>
      </c>
      <c r="F31" s="629">
        <v>12.134176128373278</v>
      </c>
      <c r="G31" s="629">
        <v>11.602228209663288</v>
      </c>
      <c r="H31" s="629">
        <v>11.463881782214207</v>
      </c>
      <c r="I31" s="629">
        <v>12.728685181588659</v>
      </c>
      <c r="J31" s="630">
        <v>12.666190985848496</v>
      </c>
      <c r="K31" s="629">
        <v>13.401941541562781</v>
      </c>
      <c r="L31" s="629">
        <v>11.817291687065506</v>
      </c>
      <c r="M31" s="629">
        <v>4.4078639413325007</v>
      </c>
    </row>
    <row r="32" spans="1:13">
      <c r="A32" s="844"/>
      <c r="B32" s="395" t="s">
        <v>114</v>
      </c>
      <c r="C32" s="629">
        <v>25.666178623718888</v>
      </c>
      <c r="D32" s="629">
        <v>37.224966322406829</v>
      </c>
      <c r="E32" s="629">
        <v>35.056925996204939</v>
      </c>
      <c r="F32" s="629">
        <v>36.633663366336634</v>
      </c>
      <c r="G32" s="629">
        <v>35.34377638120251</v>
      </c>
      <c r="H32" s="629">
        <v>39.210890141444224</v>
      </c>
      <c r="I32" s="629">
        <v>36.032189193627858</v>
      </c>
      <c r="J32" s="630">
        <v>39.27556818181818</v>
      </c>
      <c r="K32" s="629">
        <v>36.697518708152813</v>
      </c>
      <c r="L32" s="629">
        <v>45.720950575885702</v>
      </c>
      <c r="M32" s="629">
        <v>32.587456665616138</v>
      </c>
    </row>
    <row r="33" spans="1:13" ht="25.5">
      <c r="A33" s="844"/>
      <c r="B33" s="395" t="s">
        <v>115</v>
      </c>
      <c r="C33" s="631" t="s">
        <v>200</v>
      </c>
      <c r="D33" s="631" t="s">
        <v>200</v>
      </c>
      <c r="E33" s="629">
        <v>100</v>
      </c>
      <c r="F33" s="629">
        <v>100</v>
      </c>
      <c r="G33" s="631" t="s">
        <v>200</v>
      </c>
      <c r="H33" s="631" t="s">
        <v>200</v>
      </c>
      <c r="I33" s="629">
        <v>0</v>
      </c>
      <c r="J33" s="632" t="s">
        <v>200</v>
      </c>
      <c r="K33" s="631" t="s">
        <v>200</v>
      </c>
      <c r="L33" s="631">
        <v>0</v>
      </c>
      <c r="M33" s="631">
        <v>0</v>
      </c>
    </row>
    <row r="34" spans="1:13">
      <c r="A34" s="818"/>
      <c r="B34" s="189" t="s">
        <v>116</v>
      </c>
      <c r="C34" s="629">
        <v>7.5539568345323742</v>
      </c>
      <c r="D34" s="629">
        <v>7.6510650630343431</v>
      </c>
      <c r="E34" s="629">
        <v>9.0739800237006936</v>
      </c>
      <c r="F34" s="629">
        <v>8.6421861656703669</v>
      </c>
      <c r="G34" s="629">
        <v>6</v>
      </c>
      <c r="H34" s="629">
        <v>18.227642276422763</v>
      </c>
      <c r="I34" s="629">
        <v>7.6238455079764904</v>
      </c>
      <c r="J34" s="630">
        <v>9.6216631457653161</v>
      </c>
      <c r="K34" s="629">
        <v>12.818181818181817</v>
      </c>
      <c r="L34" s="629">
        <v>9.1122317344904413</v>
      </c>
      <c r="M34" s="629">
        <v>6.2803311447330854</v>
      </c>
    </row>
    <row r="35" spans="1:13" s="11" customFormat="1">
      <c r="A35" s="11" t="s">
        <v>198</v>
      </c>
    </row>
  </sheetData>
  <mergeCells count="5">
    <mergeCell ref="A2:B3"/>
    <mergeCell ref="A4:A34"/>
    <mergeCell ref="C2:M2"/>
    <mergeCell ref="A1:M1"/>
    <mergeCell ref="B4:M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M35"/>
  <sheetViews>
    <sheetView showGridLines="0" workbookViewId="0">
      <selection activeCell="O12" sqref="O12"/>
    </sheetView>
  </sheetViews>
  <sheetFormatPr baseColWidth="10" defaultColWidth="11.42578125" defaultRowHeight="12.75"/>
  <cols>
    <col min="1" max="1" width="6.85546875" style="11" customWidth="1"/>
    <col min="2" max="2" width="27.5703125" style="11" customWidth="1"/>
    <col min="3" max="11" width="9" style="11" customWidth="1"/>
    <col min="12" max="13" width="9.42578125" style="183" customWidth="1"/>
    <col min="14" max="16384" width="11.42578125" style="183"/>
  </cols>
  <sheetData>
    <row r="1" spans="1:13" ht="33" customHeight="1">
      <c r="A1" s="809" t="s">
        <v>309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9.5" customHeight="1">
      <c r="A2" s="837" t="s">
        <v>201</v>
      </c>
      <c r="B2" s="838"/>
      <c r="C2" s="842" t="s">
        <v>209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3" ht="20.25" customHeight="1">
      <c r="A3" s="839"/>
      <c r="B3" s="840"/>
      <c r="C3" s="625">
        <v>2007</v>
      </c>
      <c r="D3" s="625">
        <v>2008</v>
      </c>
      <c r="E3" s="625">
        <v>2009</v>
      </c>
      <c r="F3" s="625">
        <v>2010</v>
      </c>
      <c r="G3" s="625">
        <v>2011</v>
      </c>
      <c r="H3" s="625">
        <v>2012</v>
      </c>
      <c r="I3" s="625">
        <v>2013</v>
      </c>
      <c r="J3" s="625">
        <v>2014</v>
      </c>
      <c r="K3" s="625">
        <v>2015</v>
      </c>
      <c r="L3" s="625">
        <v>2016</v>
      </c>
      <c r="M3" s="625">
        <v>2017</v>
      </c>
    </row>
    <row r="4" spans="1:13" s="184" customFormat="1" ht="22.5" customHeight="1">
      <c r="A4" s="843" t="s">
        <v>106</v>
      </c>
      <c r="B4" s="847" t="s">
        <v>199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</row>
    <row r="5" spans="1:13" s="184" customFormat="1" ht="22.5" customHeight="1">
      <c r="A5" s="844"/>
      <c r="B5" s="683" t="s">
        <v>119</v>
      </c>
      <c r="C5" s="684">
        <v>26.406105920860689</v>
      </c>
      <c r="D5" s="684">
        <v>28.003451033205671</v>
      </c>
      <c r="E5" s="684">
        <v>28.152729062826904</v>
      </c>
      <c r="F5" s="684">
        <v>29.661172293198934</v>
      </c>
      <c r="G5" s="684">
        <v>29.401611917213728</v>
      </c>
      <c r="H5" s="684">
        <v>30.433537202098744</v>
      </c>
      <c r="I5" s="684">
        <v>28.716449323686209</v>
      </c>
      <c r="J5" s="685">
        <v>29.514199277837417</v>
      </c>
      <c r="K5" s="684">
        <v>29.506885828520659</v>
      </c>
      <c r="L5" s="684">
        <v>28.719513126345852</v>
      </c>
      <c r="M5" s="684">
        <v>26.991794855946409</v>
      </c>
    </row>
    <row r="6" spans="1:13">
      <c r="A6" s="844"/>
      <c r="B6" s="186" t="s">
        <v>203</v>
      </c>
      <c r="C6" s="629">
        <v>94.137344804492301</v>
      </c>
      <c r="D6" s="629">
        <v>94.680178927948646</v>
      </c>
      <c r="E6" s="629">
        <v>97.443085948654044</v>
      </c>
      <c r="F6" s="629">
        <v>94.359970057078684</v>
      </c>
      <c r="G6" s="629">
        <v>91.312020460358056</v>
      </c>
      <c r="H6" s="629">
        <v>96.699777959565267</v>
      </c>
      <c r="I6" s="629">
        <v>95.889481776250335</v>
      </c>
      <c r="J6" s="630">
        <v>95.058324979495126</v>
      </c>
      <c r="K6" s="629">
        <v>93.56663737865118</v>
      </c>
      <c r="L6" s="629">
        <v>96.134333535686409</v>
      </c>
      <c r="M6" s="629">
        <v>94.888101754950895</v>
      </c>
    </row>
    <row r="7" spans="1:13" ht="38.25">
      <c r="A7" s="844"/>
      <c r="B7" s="395" t="s">
        <v>204</v>
      </c>
      <c r="C7" s="629">
        <v>34.301452178267397</v>
      </c>
      <c r="D7" s="629">
        <v>40.498780157224182</v>
      </c>
      <c r="E7" s="629">
        <v>46.044340723453907</v>
      </c>
      <c r="F7" s="629">
        <v>44.488817891373799</v>
      </c>
      <c r="G7" s="629">
        <v>25.180402582605392</v>
      </c>
      <c r="H7" s="629">
        <v>26.636802205375602</v>
      </c>
      <c r="I7" s="629">
        <v>15.179198875614899</v>
      </c>
      <c r="J7" s="630">
        <v>18.450620934358366</v>
      </c>
      <c r="K7" s="629">
        <v>36.930379746835449</v>
      </c>
      <c r="L7" s="629">
        <v>44.202673298103825</v>
      </c>
      <c r="M7" s="629">
        <v>22.004889975550121</v>
      </c>
    </row>
    <row r="8" spans="1:13" ht="25.5">
      <c r="A8" s="844"/>
      <c r="B8" s="395" t="s">
        <v>205</v>
      </c>
      <c r="C8" s="629">
        <v>86.981661985792172</v>
      </c>
      <c r="D8" s="629">
        <v>84.383700329030617</v>
      </c>
      <c r="E8" s="629">
        <v>58.13040062843676</v>
      </c>
      <c r="F8" s="629">
        <v>51.846231664137591</v>
      </c>
      <c r="G8" s="629">
        <v>91.614420062695928</v>
      </c>
      <c r="H8" s="629">
        <v>91.893203883495147</v>
      </c>
      <c r="I8" s="629">
        <v>67.701492537313442</v>
      </c>
      <c r="J8" s="630">
        <v>65.620437956204384</v>
      </c>
      <c r="K8" s="629">
        <v>86.36363636363636</v>
      </c>
      <c r="L8" s="629">
        <v>74.29245283018868</v>
      </c>
      <c r="M8" s="629">
        <v>77.850655903128157</v>
      </c>
    </row>
    <row r="9" spans="1:13" ht="25.5">
      <c r="A9" s="844"/>
      <c r="B9" s="395" t="s">
        <v>206</v>
      </c>
      <c r="C9" s="629">
        <v>42.790143676021735</v>
      </c>
      <c r="D9" s="629">
        <v>46.822488699227591</v>
      </c>
      <c r="E9" s="629">
        <v>50.07675693636817</v>
      </c>
      <c r="F9" s="629">
        <v>51.459818503791446</v>
      </c>
      <c r="G9" s="629">
        <v>51.862498003846504</v>
      </c>
      <c r="H9" s="629">
        <v>52.291644592001319</v>
      </c>
      <c r="I9" s="629">
        <v>49.070962236470649</v>
      </c>
      <c r="J9" s="630">
        <v>51.994962155023785</v>
      </c>
      <c r="K9" s="629">
        <v>52.447322011557731</v>
      </c>
      <c r="L9" s="629">
        <v>51.999771382122084</v>
      </c>
      <c r="M9" s="629">
        <v>51.663011811396828</v>
      </c>
    </row>
    <row r="10" spans="1:13" ht="25.5">
      <c r="A10" s="844"/>
      <c r="B10" s="395" t="s">
        <v>112</v>
      </c>
      <c r="C10" s="629">
        <v>17.93424799378721</v>
      </c>
      <c r="D10" s="629">
        <v>17.966026669617662</v>
      </c>
      <c r="E10" s="629">
        <v>14.719190843758318</v>
      </c>
      <c r="F10" s="629">
        <v>18.903175019679875</v>
      </c>
      <c r="G10" s="629">
        <v>23.476821192052981</v>
      </c>
      <c r="H10" s="629">
        <v>13.55826833955013</v>
      </c>
      <c r="I10" s="629">
        <v>24.028508399796369</v>
      </c>
      <c r="J10" s="630">
        <v>20.993301748080377</v>
      </c>
      <c r="K10" s="629">
        <v>21.793640361963501</v>
      </c>
      <c r="L10" s="629">
        <v>19.217104428372032</v>
      </c>
      <c r="M10" s="629">
        <v>13.294375456537619</v>
      </c>
    </row>
    <row r="11" spans="1:13">
      <c r="A11" s="844"/>
      <c r="B11" s="395" t="s">
        <v>113</v>
      </c>
      <c r="C11" s="629">
        <v>6.7820372398685658</v>
      </c>
      <c r="D11" s="629">
        <v>6.7847220004470996</v>
      </c>
      <c r="E11" s="629">
        <v>7.0201544067062454</v>
      </c>
      <c r="F11" s="629">
        <v>7.1176512827877678</v>
      </c>
      <c r="G11" s="629">
        <v>7.6264766701472055</v>
      </c>
      <c r="H11" s="629">
        <v>7.5131264418208961</v>
      </c>
      <c r="I11" s="629">
        <v>6.7907679208563083</v>
      </c>
      <c r="J11" s="630">
        <v>7.3462984636071624</v>
      </c>
      <c r="K11" s="629">
        <v>6.0244843788882001</v>
      </c>
      <c r="L11" s="629">
        <v>6.593655482208832</v>
      </c>
      <c r="M11" s="629">
        <v>2.3247615598213209</v>
      </c>
    </row>
    <row r="12" spans="1:13">
      <c r="A12" s="844"/>
      <c r="B12" s="395" t="s">
        <v>114</v>
      </c>
      <c r="C12" s="629">
        <v>18.060481612843009</v>
      </c>
      <c r="D12" s="629">
        <v>21.668177697189485</v>
      </c>
      <c r="E12" s="629">
        <v>21.932006633499171</v>
      </c>
      <c r="F12" s="629">
        <v>22.656668452062132</v>
      </c>
      <c r="G12" s="629">
        <v>26.230908896721139</v>
      </c>
      <c r="H12" s="629">
        <v>32.115125789419196</v>
      </c>
      <c r="I12" s="629">
        <v>25.922480620155035</v>
      </c>
      <c r="J12" s="630">
        <v>24.751615703675121</v>
      </c>
      <c r="K12" s="629">
        <v>24.571943526584562</v>
      </c>
      <c r="L12" s="629">
        <v>25.023631520151241</v>
      </c>
      <c r="M12" s="629">
        <v>16.319845857418112</v>
      </c>
    </row>
    <row r="13" spans="1:13" ht="25.5">
      <c r="A13" s="844"/>
      <c r="B13" s="395" t="s">
        <v>115</v>
      </c>
      <c r="C13" s="629">
        <v>0</v>
      </c>
      <c r="D13" s="629">
        <v>0</v>
      </c>
      <c r="E13" s="629">
        <v>0</v>
      </c>
      <c r="F13" s="629">
        <v>0</v>
      </c>
      <c r="G13" s="629">
        <v>0</v>
      </c>
      <c r="H13" s="629">
        <v>19.964028776978417</v>
      </c>
      <c r="I13" s="629">
        <v>0</v>
      </c>
      <c r="J13" s="630">
        <v>0</v>
      </c>
      <c r="K13" s="629">
        <v>0</v>
      </c>
      <c r="L13" s="629">
        <v>2.9239766081871341</v>
      </c>
      <c r="M13" s="629">
        <v>0</v>
      </c>
    </row>
    <row r="14" spans="1:13">
      <c r="A14" s="844"/>
      <c r="B14" s="189" t="s">
        <v>116</v>
      </c>
      <c r="C14" s="629">
        <v>0.7868578677757615</v>
      </c>
      <c r="D14" s="629">
        <v>0.76746236150242864</v>
      </c>
      <c r="E14" s="629">
        <v>1.2023049369257126</v>
      </c>
      <c r="F14" s="629">
        <v>1.3477579863767166</v>
      </c>
      <c r="G14" s="629">
        <v>2.1277008041856411</v>
      </c>
      <c r="H14" s="629">
        <v>1.7068156812785915</v>
      </c>
      <c r="I14" s="629">
        <v>1.2203992564454862</v>
      </c>
      <c r="J14" s="630">
        <v>1.2414153587037009</v>
      </c>
      <c r="K14" s="629">
        <v>1.3207039770520215</v>
      </c>
      <c r="L14" s="629">
        <v>1.3039683072584434</v>
      </c>
      <c r="M14" s="629">
        <v>0.22430217102348249</v>
      </c>
    </row>
    <row r="15" spans="1:13" s="184" customFormat="1" ht="22.5" customHeight="1">
      <c r="A15" s="844"/>
      <c r="B15" s="622" t="s">
        <v>207</v>
      </c>
      <c r="C15" s="626">
        <v>27.665770004708222</v>
      </c>
      <c r="D15" s="626">
        <v>29.119404124837729</v>
      </c>
      <c r="E15" s="626">
        <v>30.019474253977219</v>
      </c>
      <c r="F15" s="626">
        <v>31.071951108219576</v>
      </c>
      <c r="G15" s="626">
        <v>30.285071972416887</v>
      </c>
      <c r="H15" s="626">
        <v>32.142322054213537</v>
      </c>
      <c r="I15" s="626">
        <v>30.870259936656492</v>
      </c>
      <c r="J15" s="627">
        <v>31.125585819683543</v>
      </c>
      <c r="K15" s="626">
        <v>31.511788859033864</v>
      </c>
      <c r="L15" s="626">
        <v>30.358867215618801</v>
      </c>
      <c r="M15" s="626">
        <v>27.917238000495903</v>
      </c>
    </row>
    <row r="16" spans="1:13">
      <c r="A16" s="844"/>
      <c r="B16" s="186" t="s">
        <v>203</v>
      </c>
      <c r="C16" s="629">
        <v>94.826725257165691</v>
      </c>
      <c r="D16" s="629">
        <v>96.356045768477472</v>
      </c>
      <c r="E16" s="629">
        <v>97.537606116268677</v>
      </c>
      <c r="F16" s="629">
        <v>95.028345181319168</v>
      </c>
      <c r="G16" s="629">
        <v>93.933992054599173</v>
      </c>
      <c r="H16" s="629">
        <v>96.09226241994115</v>
      </c>
      <c r="I16" s="629">
        <v>96.210713078742813</v>
      </c>
      <c r="J16" s="630">
        <v>95.814429321234769</v>
      </c>
      <c r="K16" s="629">
        <v>93.461731283422452</v>
      </c>
      <c r="L16" s="629">
        <v>96.352570466611979</v>
      </c>
      <c r="M16" s="629">
        <v>95.870129870129873</v>
      </c>
    </row>
    <row r="17" spans="1:13" ht="38.25">
      <c r="A17" s="844"/>
      <c r="B17" s="395" t="s">
        <v>204</v>
      </c>
      <c r="C17" s="629">
        <v>61.082206035379812</v>
      </c>
      <c r="D17" s="629">
        <v>56.761729530818769</v>
      </c>
      <c r="E17" s="629">
        <v>53.962645128722862</v>
      </c>
      <c r="F17" s="629">
        <v>39.755351681957187</v>
      </c>
      <c r="G17" s="629">
        <v>32.839721254355403</v>
      </c>
      <c r="H17" s="629">
        <v>19.097502014504432</v>
      </c>
      <c r="I17" s="629">
        <v>22.291993720565149</v>
      </c>
      <c r="J17" s="630">
        <v>22.773972602739725</v>
      </c>
      <c r="K17" s="629">
        <v>56.714471968709255</v>
      </c>
      <c r="L17" s="629">
        <v>55.172413793103445</v>
      </c>
      <c r="M17" s="629">
        <v>17.944535073409462</v>
      </c>
    </row>
    <row r="18" spans="1:13" ht="25.5">
      <c r="A18" s="844"/>
      <c r="B18" s="395" t="s">
        <v>205</v>
      </c>
      <c r="C18" s="629">
        <v>91.154985192497534</v>
      </c>
      <c r="D18" s="629">
        <v>82.473604826545994</v>
      </c>
      <c r="E18" s="629">
        <v>56.02536997885835</v>
      </c>
      <c r="F18" s="629">
        <v>45.553772070626003</v>
      </c>
      <c r="G18" s="629">
        <v>87.277051129607614</v>
      </c>
      <c r="H18" s="629">
        <v>87.242169595110781</v>
      </c>
      <c r="I18" s="629">
        <v>47.916666666666671</v>
      </c>
      <c r="J18" s="630">
        <v>69.492703266157051</v>
      </c>
      <c r="K18" s="629">
        <v>83.03118201595359</v>
      </c>
      <c r="L18" s="629">
        <v>76</v>
      </c>
      <c r="M18" s="629">
        <v>86.353297952994694</v>
      </c>
    </row>
    <row r="19" spans="1:13" ht="25.5">
      <c r="A19" s="844"/>
      <c r="B19" s="395" t="s">
        <v>206</v>
      </c>
      <c r="C19" s="629">
        <v>41.213878674326942</v>
      </c>
      <c r="D19" s="629">
        <v>45.23207686622321</v>
      </c>
      <c r="E19" s="629">
        <v>48.843752408849149</v>
      </c>
      <c r="F19" s="629">
        <v>50.511046435729476</v>
      </c>
      <c r="G19" s="629">
        <v>49.753506851536528</v>
      </c>
      <c r="H19" s="629">
        <v>50.157588889983252</v>
      </c>
      <c r="I19" s="629">
        <v>47.181806128359192</v>
      </c>
      <c r="J19" s="630">
        <v>49.177814319363584</v>
      </c>
      <c r="K19" s="629">
        <v>50.507770027884824</v>
      </c>
      <c r="L19" s="629">
        <v>48.384080780378348</v>
      </c>
      <c r="M19" s="629">
        <v>49.158786783605692</v>
      </c>
    </row>
    <row r="20" spans="1:13" ht="25.5">
      <c r="A20" s="844"/>
      <c r="B20" s="395" t="s">
        <v>112</v>
      </c>
      <c r="C20" s="629">
        <v>42.66383656142213</v>
      </c>
      <c r="D20" s="629">
        <v>39.846968805179515</v>
      </c>
      <c r="E20" s="629">
        <v>34.154351395730707</v>
      </c>
      <c r="F20" s="629">
        <v>46.806226516371446</v>
      </c>
      <c r="G20" s="629">
        <v>45.697596045832398</v>
      </c>
      <c r="H20" s="629">
        <v>31.777259086362118</v>
      </c>
      <c r="I20" s="629">
        <v>60.484878780304932</v>
      </c>
      <c r="J20" s="630">
        <v>47.640918580375782</v>
      </c>
      <c r="K20" s="629">
        <v>44.320758606472893</v>
      </c>
      <c r="L20" s="629">
        <v>34.67501490757305</v>
      </c>
      <c r="M20" s="629">
        <v>34.816596512327116</v>
      </c>
    </row>
    <row r="21" spans="1:13">
      <c r="A21" s="844"/>
      <c r="B21" s="395" t="s">
        <v>113</v>
      </c>
      <c r="C21" s="629">
        <v>8.4047926267281117</v>
      </c>
      <c r="D21" s="629">
        <v>8.4491696812601482</v>
      </c>
      <c r="E21" s="629">
        <v>8.5876046244716289</v>
      </c>
      <c r="F21" s="629">
        <v>8.4783520465343329</v>
      </c>
      <c r="G21" s="629">
        <v>9.0189958564279173</v>
      </c>
      <c r="H21" s="629">
        <v>9.2482044248745794</v>
      </c>
      <c r="I21" s="629">
        <v>8.4257016058143765</v>
      </c>
      <c r="J21" s="630">
        <v>9.3776163244455155</v>
      </c>
      <c r="K21" s="629">
        <v>7.9096849508136042</v>
      </c>
      <c r="L21" s="629">
        <v>8.8378858445572668</v>
      </c>
      <c r="M21" s="629">
        <v>2.9139101990524106</v>
      </c>
    </row>
    <row r="22" spans="1:13">
      <c r="A22" s="844"/>
      <c r="B22" s="395" t="s">
        <v>114</v>
      </c>
      <c r="C22" s="629">
        <v>20.410002252759629</v>
      </c>
      <c r="D22" s="629">
        <v>22.957835116425425</v>
      </c>
      <c r="E22" s="629">
        <v>22.318950290184205</v>
      </c>
      <c r="F22" s="629">
        <v>23.32035053554041</v>
      </c>
      <c r="G22" s="629">
        <v>27.644912849614915</v>
      </c>
      <c r="H22" s="629">
        <v>29.952830188679247</v>
      </c>
      <c r="I22" s="629">
        <v>27.9636005902607</v>
      </c>
      <c r="J22" s="630">
        <v>24.791118232803022</v>
      </c>
      <c r="K22" s="629">
        <v>28.410764493238723</v>
      </c>
      <c r="L22" s="629">
        <v>26.936062460434691</v>
      </c>
      <c r="M22" s="629">
        <v>17.848115177492033</v>
      </c>
    </row>
    <row r="23" spans="1:13" ht="25.5">
      <c r="A23" s="844"/>
      <c r="B23" s="395" t="s">
        <v>115</v>
      </c>
      <c r="C23" s="629">
        <v>0</v>
      </c>
      <c r="D23" s="629">
        <v>0</v>
      </c>
      <c r="E23" s="629">
        <v>0</v>
      </c>
      <c r="F23" s="629">
        <v>0</v>
      </c>
      <c r="G23" s="629">
        <v>0</v>
      </c>
      <c r="H23" s="629">
        <v>50.917431192660544</v>
      </c>
      <c r="I23" s="629">
        <v>0</v>
      </c>
      <c r="J23" s="630">
        <v>0</v>
      </c>
      <c r="K23" s="629">
        <v>0</v>
      </c>
      <c r="L23" s="629">
        <v>100</v>
      </c>
      <c r="M23" s="629">
        <v>0</v>
      </c>
    </row>
    <row r="24" spans="1:13">
      <c r="A24" s="844"/>
      <c r="B24" s="189" t="s">
        <v>116</v>
      </c>
      <c r="C24" s="629">
        <v>0.74837523797019634</v>
      </c>
      <c r="D24" s="629">
        <v>0.83868477383584239</v>
      </c>
      <c r="E24" s="629">
        <v>1.6828457223472506</v>
      </c>
      <c r="F24" s="629">
        <v>1.5723670269124814</v>
      </c>
      <c r="G24" s="629">
        <v>3.4679395117005996</v>
      </c>
      <c r="H24" s="629">
        <v>1.7264453961456101</v>
      </c>
      <c r="I24" s="629">
        <v>2.34962086436125</v>
      </c>
      <c r="J24" s="630">
        <v>1.5299349528740209</v>
      </c>
      <c r="K24" s="629">
        <v>1.0637195648419961</v>
      </c>
      <c r="L24" s="629">
        <v>2.4913428241631399</v>
      </c>
      <c r="M24" s="629">
        <v>0.24549145500896991</v>
      </c>
    </row>
    <row r="25" spans="1:13" s="184" customFormat="1" ht="22.5" customHeight="1">
      <c r="A25" s="844"/>
      <c r="B25" s="622" t="s">
        <v>208</v>
      </c>
      <c r="C25" s="626">
        <v>23.320207467050647</v>
      </c>
      <c r="D25" s="626">
        <v>25.183678921823283</v>
      </c>
      <c r="E25" s="626">
        <v>23.853273168285973</v>
      </c>
      <c r="F25" s="626">
        <v>26.375155995008161</v>
      </c>
      <c r="G25" s="626">
        <v>27.207044479566495</v>
      </c>
      <c r="H25" s="626">
        <v>26.706716267846371</v>
      </c>
      <c r="I25" s="626">
        <v>24.233245432732282</v>
      </c>
      <c r="J25" s="627">
        <v>26.197667339166976</v>
      </c>
      <c r="K25" s="626">
        <v>25.540996053978809</v>
      </c>
      <c r="L25" s="626">
        <v>25.642813993080342</v>
      </c>
      <c r="M25" s="626">
        <v>25.298801514911386</v>
      </c>
    </row>
    <row r="26" spans="1:13">
      <c r="A26" s="844"/>
      <c r="B26" s="186" t="s">
        <v>203</v>
      </c>
      <c r="C26" s="629">
        <v>93.402851670568211</v>
      </c>
      <c r="D26" s="629">
        <v>93.067883175484695</v>
      </c>
      <c r="E26" s="629">
        <v>97.339499455930351</v>
      </c>
      <c r="F26" s="629">
        <v>93.636097846213815</v>
      </c>
      <c r="G26" s="629">
        <v>88.667420117127293</v>
      </c>
      <c r="H26" s="629">
        <v>97.413223560502104</v>
      </c>
      <c r="I26" s="629">
        <v>95.519556333917095</v>
      </c>
      <c r="J26" s="630">
        <v>94.264362447454459</v>
      </c>
      <c r="K26" s="629">
        <v>93.677124125489513</v>
      </c>
      <c r="L26" s="629">
        <v>95.914100274426104</v>
      </c>
      <c r="M26" s="629">
        <v>94.034902963743036</v>
      </c>
    </row>
    <row r="27" spans="1:13" ht="38.25">
      <c r="A27" s="844"/>
      <c r="B27" s="395" t="s">
        <v>204</v>
      </c>
      <c r="C27" s="629">
        <v>9.4594594594594597</v>
      </c>
      <c r="D27" s="629">
        <v>17.161716171617162</v>
      </c>
      <c r="E27" s="629">
        <v>39.236111111111107</v>
      </c>
      <c r="F27" s="629">
        <v>47.537754432042021</v>
      </c>
      <c r="G27" s="629">
        <v>19.25925925925926</v>
      </c>
      <c r="H27" s="629">
        <v>32.269717037928956</v>
      </c>
      <c r="I27" s="629">
        <v>9.4147582697201013</v>
      </c>
      <c r="J27" s="630">
        <v>16.169828364950316</v>
      </c>
      <c r="K27" s="629">
        <v>18.265682656826566</v>
      </c>
      <c r="L27" s="629">
        <v>37.77120315581854</v>
      </c>
      <c r="M27" s="629">
        <v>25.045815516188146</v>
      </c>
    </row>
    <row r="28" spans="1:13" ht="25.5">
      <c r="A28" s="844"/>
      <c r="B28" s="395" t="s">
        <v>205</v>
      </c>
      <c r="C28" s="629">
        <v>65.587044534412954</v>
      </c>
      <c r="D28" s="629">
        <v>94.339622641509436</v>
      </c>
      <c r="E28" s="629">
        <v>68.862275449101801</v>
      </c>
      <c r="F28" s="629">
        <v>75.208581644815254</v>
      </c>
      <c r="G28" s="629">
        <v>100</v>
      </c>
      <c r="H28" s="629">
        <v>100</v>
      </c>
      <c r="I28" s="629">
        <v>82.617801047120423</v>
      </c>
      <c r="J28" s="630">
        <v>61.337432744043042</v>
      </c>
      <c r="K28" s="629">
        <v>91.299677765843185</v>
      </c>
      <c r="L28" s="629">
        <v>68.014705882352942</v>
      </c>
      <c r="M28" s="629">
        <v>60.935143288084461</v>
      </c>
    </row>
    <row r="29" spans="1:13" ht="25.5">
      <c r="A29" s="844"/>
      <c r="B29" s="395" t="s">
        <v>206</v>
      </c>
      <c r="C29" s="629">
        <v>53.386641580432737</v>
      </c>
      <c r="D29" s="629">
        <v>58.212036203885035</v>
      </c>
      <c r="E29" s="629">
        <v>57.787418655097611</v>
      </c>
      <c r="F29" s="629">
        <v>56.620718462823724</v>
      </c>
      <c r="G29" s="629">
        <v>64.429627482243802</v>
      </c>
      <c r="H29" s="629">
        <v>63.228295356215746</v>
      </c>
      <c r="I29" s="629">
        <v>58.812522490104357</v>
      </c>
      <c r="J29" s="630">
        <v>65.313769435495175</v>
      </c>
      <c r="K29" s="629">
        <v>61.592383343795774</v>
      </c>
      <c r="L29" s="629">
        <v>67.936126373626365</v>
      </c>
      <c r="M29" s="629">
        <v>62.433419315935815</v>
      </c>
    </row>
    <row r="30" spans="1:13" ht="25.5">
      <c r="A30" s="844"/>
      <c r="B30" s="395" t="s">
        <v>112</v>
      </c>
      <c r="C30" s="629">
        <v>11.938762382606457</v>
      </c>
      <c r="D30" s="629">
        <v>12.899488926746166</v>
      </c>
      <c r="E30" s="629">
        <v>10.959339263024143</v>
      </c>
      <c r="F30" s="629">
        <v>12.120816752560506</v>
      </c>
      <c r="G30" s="629">
        <v>16.241129563245298</v>
      </c>
      <c r="H30" s="629">
        <v>9.8400816604287176</v>
      </c>
      <c r="I30" s="629">
        <v>13.364526977628307</v>
      </c>
      <c r="J30" s="630">
        <v>11.589184410226185</v>
      </c>
      <c r="K30" s="629">
        <v>14.474212993971868</v>
      </c>
      <c r="L30" s="629">
        <v>15.038684719535784</v>
      </c>
      <c r="M30" s="629">
        <v>7.1933861757436297</v>
      </c>
    </row>
    <row r="31" spans="1:13">
      <c r="A31" s="844"/>
      <c r="B31" s="395" t="s">
        <v>113</v>
      </c>
      <c r="C31" s="629">
        <v>2.0968600319318789</v>
      </c>
      <c r="D31" s="629">
        <v>1.8587987355110642</v>
      </c>
      <c r="E31" s="629">
        <v>2.8213636278424539</v>
      </c>
      <c r="F31" s="629">
        <v>3.1216557294295808</v>
      </c>
      <c r="G31" s="629">
        <v>3.1943136079472465</v>
      </c>
      <c r="H31" s="629">
        <v>2.9832463298343477</v>
      </c>
      <c r="I31" s="629">
        <v>2.803966331491905</v>
      </c>
      <c r="J31" s="630">
        <v>2.5629458840826693</v>
      </c>
      <c r="K31" s="629">
        <v>1.9158871255487815</v>
      </c>
      <c r="L31" s="629">
        <v>1.9381138206664441</v>
      </c>
      <c r="M31" s="629">
        <v>1.1890455117420013</v>
      </c>
    </row>
    <row r="32" spans="1:13">
      <c r="A32" s="844"/>
      <c r="B32" s="395" t="s">
        <v>114</v>
      </c>
      <c r="C32" s="629">
        <v>6.6993464052287583</v>
      </c>
      <c r="D32" s="629">
        <v>16.498486377396567</v>
      </c>
      <c r="E32" s="629">
        <v>20.150987224157959</v>
      </c>
      <c r="F32" s="629">
        <v>20.221507681314755</v>
      </c>
      <c r="G32" s="629">
        <v>20.897043832823652</v>
      </c>
      <c r="H32" s="629">
        <v>40.256536753823383</v>
      </c>
      <c r="I32" s="629">
        <v>15.165262475696695</v>
      </c>
      <c r="J32" s="630">
        <v>24.539877300613497</v>
      </c>
      <c r="K32" s="629">
        <v>13.18506751389992</v>
      </c>
      <c r="L32" s="629">
        <v>16.628068550254749</v>
      </c>
      <c r="M32" s="629">
        <v>5.4644808743169397</v>
      </c>
    </row>
    <row r="33" spans="1:13" ht="25.5">
      <c r="A33" s="844"/>
      <c r="B33" s="395" t="s">
        <v>115</v>
      </c>
      <c r="C33" s="631" t="s">
        <v>200</v>
      </c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30">
        <v>0</v>
      </c>
      <c r="K33" s="631" t="s">
        <v>200</v>
      </c>
      <c r="L33" s="631">
        <v>0</v>
      </c>
      <c r="M33" s="631">
        <v>0</v>
      </c>
    </row>
    <row r="34" spans="1:13">
      <c r="A34" s="818"/>
      <c r="B34" s="189" t="s">
        <v>116</v>
      </c>
      <c r="C34" s="629">
        <v>0.82371804948596217</v>
      </c>
      <c r="D34" s="629">
        <v>0.6983240223463687</v>
      </c>
      <c r="E34" s="629">
        <v>0.78689857429077492</v>
      </c>
      <c r="F34" s="629">
        <v>1.1784995688416213</v>
      </c>
      <c r="G34" s="629">
        <v>0.99172961941928328</v>
      </c>
      <c r="H34" s="629">
        <v>1.6918444421761762</v>
      </c>
      <c r="I34" s="629">
        <v>0.47960025876106988</v>
      </c>
      <c r="J34" s="630">
        <v>1.0170104024160451</v>
      </c>
      <c r="K34" s="629">
        <v>1.5166276099949973</v>
      </c>
      <c r="L34" s="629">
        <v>0.44827506527716804</v>
      </c>
      <c r="M34" s="629">
        <v>0.20765864873550718</v>
      </c>
    </row>
    <row r="35" spans="1:13" s="11" customFormat="1">
      <c r="A35" s="11" t="s">
        <v>198</v>
      </c>
    </row>
  </sheetData>
  <mergeCells count="5">
    <mergeCell ref="A2:B3"/>
    <mergeCell ref="A4:A34"/>
    <mergeCell ref="C2:M2"/>
    <mergeCell ref="A1:M1"/>
    <mergeCell ref="B4:M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M22"/>
  <sheetViews>
    <sheetView showGridLines="0" workbookViewId="0">
      <selection activeCell="O18" sqref="O18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3" width="8.28515625" style="183" customWidth="1"/>
    <col min="14" max="16384" width="11.42578125" style="183"/>
  </cols>
  <sheetData>
    <row r="1" spans="1:13" ht="30" customHeight="1">
      <c r="A1" s="809" t="s">
        <v>310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7" customHeight="1">
      <c r="A2" s="848" t="s">
        <v>210</v>
      </c>
      <c r="B2" s="849"/>
      <c r="C2" s="853" t="s">
        <v>211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ht="16.5" customHeight="1">
      <c r="A3" s="850"/>
      <c r="B3" s="851"/>
      <c r="C3" s="633">
        <v>2007</v>
      </c>
      <c r="D3" s="633">
        <v>2008</v>
      </c>
      <c r="E3" s="633">
        <v>2009</v>
      </c>
      <c r="F3" s="633">
        <v>2010</v>
      </c>
      <c r="G3" s="633">
        <v>2011</v>
      </c>
      <c r="H3" s="633">
        <v>2012</v>
      </c>
      <c r="I3" s="633">
        <v>2013</v>
      </c>
      <c r="J3" s="633">
        <v>2014</v>
      </c>
      <c r="K3" s="633">
        <v>2015</v>
      </c>
      <c r="L3" s="633">
        <v>2016</v>
      </c>
      <c r="M3" s="633">
        <v>2017</v>
      </c>
    </row>
    <row r="4" spans="1:13" s="184" customFormat="1" ht="22.5" customHeight="1">
      <c r="A4" s="852" t="s">
        <v>94</v>
      </c>
      <c r="B4" s="854" t="s">
        <v>194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</row>
    <row r="5" spans="1:13" s="184" customFormat="1" ht="22.5" customHeight="1">
      <c r="A5" s="852"/>
      <c r="B5" s="686" t="s">
        <v>109</v>
      </c>
      <c r="C5" s="686">
        <v>413486</v>
      </c>
      <c r="D5" s="686">
        <v>452570</v>
      </c>
      <c r="E5" s="686">
        <v>468458</v>
      </c>
      <c r="F5" s="686">
        <v>481732</v>
      </c>
      <c r="G5" s="686">
        <v>550447</v>
      </c>
      <c r="H5" s="686">
        <v>583782</v>
      </c>
      <c r="I5" s="686">
        <v>590297</v>
      </c>
      <c r="J5" s="686">
        <v>599394</v>
      </c>
      <c r="K5" s="686">
        <v>597960</v>
      </c>
      <c r="L5" s="686">
        <v>606745</v>
      </c>
      <c r="M5" s="686">
        <v>584153</v>
      </c>
    </row>
    <row r="6" spans="1:13">
      <c r="A6" s="852"/>
      <c r="B6" s="635" t="s">
        <v>189</v>
      </c>
      <c r="C6" s="636">
        <v>24670</v>
      </c>
      <c r="D6" s="636">
        <v>23623</v>
      </c>
      <c r="E6" s="636">
        <v>27064</v>
      </c>
      <c r="F6" s="636">
        <v>32790</v>
      </c>
      <c r="G6" s="636">
        <v>29677</v>
      </c>
      <c r="H6" s="636">
        <v>33360</v>
      </c>
      <c r="I6" s="636">
        <v>32027</v>
      </c>
      <c r="J6" s="636">
        <v>37313</v>
      </c>
      <c r="K6" s="636">
        <v>34556</v>
      </c>
      <c r="L6" s="636">
        <v>48031</v>
      </c>
      <c r="M6" s="636">
        <v>28162</v>
      </c>
    </row>
    <row r="7" spans="1:13">
      <c r="A7" s="852"/>
      <c r="B7" s="635" t="s">
        <v>190</v>
      </c>
      <c r="C7" s="636">
        <v>38988</v>
      </c>
      <c r="D7" s="636">
        <v>35440</v>
      </c>
      <c r="E7" s="636">
        <v>41680</v>
      </c>
      <c r="F7" s="636">
        <v>42346</v>
      </c>
      <c r="G7" s="636">
        <v>46201</v>
      </c>
      <c r="H7" s="636">
        <v>47536</v>
      </c>
      <c r="I7" s="636">
        <v>39172</v>
      </c>
      <c r="J7" s="636">
        <v>41389</v>
      </c>
      <c r="K7" s="636">
        <v>47588</v>
      </c>
      <c r="L7" s="636">
        <v>46905</v>
      </c>
      <c r="M7" s="636">
        <v>36859</v>
      </c>
    </row>
    <row r="8" spans="1:13">
      <c r="A8" s="852"/>
      <c r="B8" s="635" t="s">
        <v>191</v>
      </c>
      <c r="C8" s="636">
        <v>34216</v>
      </c>
      <c r="D8" s="636">
        <v>39996</v>
      </c>
      <c r="E8" s="636">
        <v>39410</v>
      </c>
      <c r="F8" s="636">
        <v>36788</v>
      </c>
      <c r="G8" s="636">
        <v>45709</v>
      </c>
      <c r="H8" s="636">
        <v>42976</v>
      </c>
      <c r="I8" s="636">
        <v>37186</v>
      </c>
      <c r="J8" s="636">
        <v>43492</v>
      </c>
      <c r="K8" s="636">
        <v>47882</v>
      </c>
      <c r="L8" s="636">
        <v>51683</v>
      </c>
      <c r="M8" s="636">
        <v>44612</v>
      </c>
    </row>
    <row r="9" spans="1:13">
      <c r="A9" s="852"/>
      <c r="B9" s="635" t="s">
        <v>192</v>
      </c>
      <c r="C9" s="636">
        <v>50690</v>
      </c>
      <c r="D9" s="636">
        <v>50661</v>
      </c>
      <c r="E9" s="636">
        <v>54509</v>
      </c>
      <c r="F9" s="636">
        <v>58933</v>
      </c>
      <c r="G9" s="636">
        <v>67312</v>
      </c>
      <c r="H9" s="636">
        <v>65448</v>
      </c>
      <c r="I9" s="636">
        <v>64114</v>
      </c>
      <c r="J9" s="636">
        <v>68033</v>
      </c>
      <c r="K9" s="636">
        <v>59226</v>
      </c>
      <c r="L9" s="636">
        <v>67625</v>
      </c>
      <c r="M9" s="636">
        <v>66204</v>
      </c>
    </row>
    <row r="10" spans="1:13">
      <c r="A10" s="852"/>
      <c r="B10" s="635" t="s">
        <v>193</v>
      </c>
      <c r="C10" s="636">
        <v>264922</v>
      </c>
      <c r="D10" s="636">
        <v>302850</v>
      </c>
      <c r="E10" s="636">
        <v>305795</v>
      </c>
      <c r="F10" s="636">
        <v>310875</v>
      </c>
      <c r="G10" s="636">
        <v>361548</v>
      </c>
      <c r="H10" s="636">
        <v>394462</v>
      </c>
      <c r="I10" s="636">
        <v>417798</v>
      </c>
      <c r="J10" s="636">
        <v>409167</v>
      </c>
      <c r="K10" s="636">
        <v>408708</v>
      </c>
      <c r="L10" s="636">
        <v>392501</v>
      </c>
      <c r="M10" s="636">
        <v>408316</v>
      </c>
    </row>
    <row r="11" spans="1:13" s="184" customFormat="1" ht="22.5" customHeight="1">
      <c r="A11" s="852"/>
      <c r="B11" s="634" t="s">
        <v>117</v>
      </c>
      <c r="C11" s="634">
        <v>274101</v>
      </c>
      <c r="D11" s="634">
        <v>305351</v>
      </c>
      <c r="E11" s="634">
        <v>317018</v>
      </c>
      <c r="F11" s="634">
        <v>319502</v>
      </c>
      <c r="G11" s="634">
        <v>352923</v>
      </c>
      <c r="H11" s="634">
        <v>376176</v>
      </c>
      <c r="I11" s="634">
        <v>379580</v>
      </c>
      <c r="J11" s="634">
        <v>377704</v>
      </c>
      <c r="K11" s="634">
        <v>368609</v>
      </c>
      <c r="L11" s="634">
        <v>369258</v>
      </c>
      <c r="M11" s="634">
        <v>364782</v>
      </c>
    </row>
    <row r="12" spans="1:13">
      <c r="A12" s="852"/>
      <c r="B12" s="635" t="s">
        <v>189</v>
      </c>
      <c r="C12" s="636">
        <v>15361</v>
      </c>
      <c r="D12" s="636">
        <v>16500</v>
      </c>
      <c r="E12" s="636">
        <v>18610</v>
      </c>
      <c r="F12" s="636">
        <v>22002</v>
      </c>
      <c r="G12" s="636">
        <v>17830</v>
      </c>
      <c r="H12" s="636">
        <v>20139</v>
      </c>
      <c r="I12" s="636">
        <v>22323</v>
      </c>
      <c r="J12" s="636">
        <v>24441</v>
      </c>
      <c r="K12" s="636">
        <v>20123</v>
      </c>
      <c r="L12" s="636">
        <v>22848</v>
      </c>
      <c r="M12" s="636">
        <v>16775</v>
      </c>
    </row>
    <row r="13" spans="1:13">
      <c r="A13" s="852"/>
      <c r="B13" s="635" t="s">
        <v>190</v>
      </c>
      <c r="C13" s="636">
        <v>21915</v>
      </c>
      <c r="D13" s="636">
        <v>20494</v>
      </c>
      <c r="E13" s="636">
        <v>25215</v>
      </c>
      <c r="F13" s="636">
        <v>26852</v>
      </c>
      <c r="G13" s="636">
        <v>26779</v>
      </c>
      <c r="H13" s="636">
        <v>28031</v>
      </c>
      <c r="I13" s="636">
        <v>22712</v>
      </c>
      <c r="J13" s="636">
        <v>22576</v>
      </c>
      <c r="K13" s="636">
        <v>28181</v>
      </c>
      <c r="L13" s="636">
        <v>25599</v>
      </c>
      <c r="M13" s="636">
        <v>21012</v>
      </c>
    </row>
    <row r="14" spans="1:13">
      <c r="A14" s="852"/>
      <c r="B14" s="635" t="s">
        <v>191</v>
      </c>
      <c r="C14" s="636">
        <v>20782</v>
      </c>
      <c r="D14" s="636">
        <v>26041</v>
      </c>
      <c r="E14" s="636">
        <v>27696</v>
      </c>
      <c r="F14" s="636">
        <v>24526</v>
      </c>
      <c r="G14" s="636">
        <v>28627</v>
      </c>
      <c r="H14" s="636">
        <v>27539</v>
      </c>
      <c r="I14" s="636">
        <v>22815</v>
      </c>
      <c r="J14" s="636">
        <v>26946</v>
      </c>
      <c r="K14" s="636">
        <v>28800</v>
      </c>
      <c r="L14" s="636">
        <v>30725</v>
      </c>
      <c r="M14" s="636">
        <v>29016</v>
      </c>
    </row>
    <row r="15" spans="1:13">
      <c r="A15" s="852"/>
      <c r="B15" s="635" t="s">
        <v>192</v>
      </c>
      <c r="C15" s="636">
        <v>34784</v>
      </c>
      <c r="D15" s="636">
        <v>33005</v>
      </c>
      <c r="E15" s="636">
        <v>34880</v>
      </c>
      <c r="F15" s="636">
        <v>38789</v>
      </c>
      <c r="G15" s="636">
        <v>39649</v>
      </c>
      <c r="H15" s="636">
        <v>40143</v>
      </c>
      <c r="I15" s="636">
        <v>38304</v>
      </c>
      <c r="J15" s="636">
        <v>41955</v>
      </c>
      <c r="K15" s="636">
        <v>37580</v>
      </c>
      <c r="L15" s="636">
        <v>42867</v>
      </c>
      <c r="M15" s="636">
        <v>40614</v>
      </c>
    </row>
    <row r="16" spans="1:13">
      <c r="A16" s="852"/>
      <c r="B16" s="635" t="s">
        <v>193</v>
      </c>
      <c r="C16" s="636">
        <v>181259</v>
      </c>
      <c r="D16" s="636">
        <v>209311</v>
      </c>
      <c r="E16" s="636">
        <v>210617</v>
      </c>
      <c r="F16" s="636">
        <v>207333</v>
      </c>
      <c r="G16" s="636">
        <v>240038</v>
      </c>
      <c r="H16" s="636">
        <v>260324</v>
      </c>
      <c r="I16" s="636">
        <v>273426</v>
      </c>
      <c r="J16" s="636">
        <v>261786</v>
      </c>
      <c r="K16" s="636">
        <v>253925</v>
      </c>
      <c r="L16" s="636">
        <v>247219</v>
      </c>
      <c r="M16" s="636">
        <v>257365</v>
      </c>
    </row>
    <row r="17" spans="1:13" s="184" customFormat="1" ht="22.5" customHeight="1">
      <c r="A17" s="852"/>
      <c r="B17" s="634" t="s">
        <v>118</v>
      </c>
      <c r="C17" s="634">
        <v>139385</v>
      </c>
      <c r="D17" s="634">
        <v>147219</v>
      </c>
      <c r="E17" s="634">
        <v>151440</v>
      </c>
      <c r="F17" s="634">
        <v>162230</v>
      </c>
      <c r="G17" s="634">
        <v>197524</v>
      </c>
      <c r="H17" s="634">
        <v>207606</v>
      </c>
      <c r="I17" s="634">
        <v>210717</v>
      </c>
      <c r="J17" s="634">
        <v>221690</v>
      </c>
      <c r="K17" s="634">
        <v>229351</v>
      </c>
      <c r="L17" s="634">
        <v>237487</v>
      </c>
      <c r="M17" s="634">
        <v>219371</v>
      </c>
    </row>
    <row r="18" spans="1:13">
      <c r="A18" s="852"/>
      <c r="B18" s="635" t="s">
        <v>189</v>
      </c>
      <c r="C18" s="636">
        <v>9309</v>
      </c>
      <c r="D18" s="636">
        <v>7123</v>
      </c>
      <c r="E18" s="636">
        <v>8454</v>
      </c>
      <c r="F18" s="636">
        <v>10788</v>
      </c>
      <c r="G18" s="636">
        <v>11847</v>
      </c>
      <c r="H18" s="636">
        <v>13221</v>
      </c>
      <c r="I18" s="636">
        <v>9704</v>
      </c>
      <c r="J18" s="636">
        <v>12872</v>
      </c>
      <c r="K18" s="636">
        <v>14433</v>
      </c>
      <c r="L18" s="636">
        <v>25183</v>
      </c>
      <c r="M18" s="636">
        <v>11387</v>
      </c>
    </row>
    <row r="19" spans="1:13">
      <c r="A19" s="852"/>
      <c r="B19" s="635" t="s">
        <v>190</v>
      </c>
      <c r="C19" s="636">
        <v>17073</v>
      </c>
      <c r="D19" s="636">
        <v>14946</v>
      </c>
      <c r="E19" s="636">
        <v>16465</v>
      </c>
      <c r="F19" s="636">
        <v>15494</v>
      </c>
      <c r="G19" s="636">
        <v>19422</v>
      </c>
      <c r="H19" s="636">
        <v>19505</v>
      </c>
      <c r="I19" s="636">
        <v>16460</v>
      </c>
      <c r="J19" s="636">
        <v>18813</v>
      </c>
      <c r="K19" s="636">
        <v>19407</v>
      </c>
      <c r="L19" s="636">
        <v>21306</v>
      </c>
      <c r="M19" s="636">
        <v>15847</v>
      </c>
    </row>
    <row r="20" spans="1:13" ht="12.75" customHeight="1">
      <c r="A20" s="852"/>
      <c r="B20" s="635" t="s">
        <v>191</v>
      </c>
      <c r="C20" s="636">
        <v>13434</v>
      </c>
      <c r="D20" s="636">
        <v>13955</v>
      </c>
      <c r="E20" s="636">
        <v>11714</v>
      </c>
      <c r="F20" s="636">
        <v>12262</v>
      </c>
      <c r="G20" s="636">
        <v>17082</v>
      </c>
      <c r="H20" s="636">
        <v>15437</v>
      </c>
      <c r="I20" s="636">
        <v>14371</v>
      </c>
      <c r="J20" s="636">
        <v>16546</v>
      </c>
      <c r="K20" s="636">
        <v>19082</v>
      </c>
      <c r="L20" s="636">
        <v>20958</v>
      </c>
      <c r="M20" s="636">
        <v>15596</v>
      </c>
    </row>
    <row r="21" spans="1:13">
      <c r="A21" s="852"/>
      <c r="B21" s="635" t="s">
        <v>192</v>
      </c>
      <c r="C21" s="636">
        <v>15906</v>
      </c>
      <c r="D21" s="636">
        <v>17656</v>
      </c>
      <c r="E21" s="636">
        <v>19629</v>
      </c>
      <c r="F21" s="636">
        <v>20144</v>
      </c>
      <c r="G21" s="636">
        <v>27663</v>
      </c>
      <c r="H21" s="636">
        <v>25305</v>
      </c>
      <c r="I21" s="636">
        <v>25810</v>
      </c>
      <c r="J21" s="636">
        <v>26078</v>
      </c>
      <c r="K21" s="636">
        <v>21646</v>
      </c>
      <c r="L21" s="636">
        <v>24758</v>
      </c>
      <c r="M21" s="636">
        <v>25590</v>
      </c>
    </row>
    <row r="22" spans="1:13" ht="12.75" customHeight="1">
      <c r="A22" s="774"/>
      <c r="B22" s="635" t="s">
        <v>193</v>
      </c>
      <c r="C22" s="636">
        <v>83663</v>
      </c>
      <c r="D22" s="636">
        <v>93539</v>
      </c>
      <c r="E22" s="636">
        <v>95178</v>
      </c>
      <c r="F22" s="636">
        <v>103542</v>
      </c>
      <c r="G22" s="636">
        <v>121510</v>
      </c>
      <c r="H22" s="636">
        <v>134138</v>
      </c>
      <c r="I22" s="636">
        <v>144372</v>
      </c>
      <c r="J22" s="636">
        <v>147381</v>
      </c>
      <c r="K22" s="636">
        <v>154783</v>
      </c>
      <c r="L22" s="636">
        <v>145282</v>
      </c>
      <c r="M22" s="636">
        <v>150951</v>
      </c>
    </row>
  </sheetData>
  <mergeCells count="5">
    <mergeCell ref="A2:B3"/>
    <mergeCell ref="A4:A22"/>
    <mergeCell ref="C2:M2"/>
    <mergeCell ref="B4:M4"/>
    <mergeCell ref="A1:M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M22"/>
  <sheetViews>
    <sheetView showGridLines="0" workbookViewId="0">
      <selection activeCell="O17" sqref="O17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3" width="9" style="183" customWidth="1"/>
    <col min="14" max="16384" width="11.42578125" style="183"/>
  </cols>
  <sheetData>
    <row r="1" spans="1:13" ht="30" customHeight="1">
      <c r="A1" s="809" t="s">
        <v>310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7" customHeight="1">
      <c r="A2" s="848" t="s">
        <v>210</v>
      </c>
      <c r="B2" s="849"/>
      <c r="C2" s="853" t="s">
        <v>211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ht="16.5" customHeight="1">
      <c r="A3" s="850"/>
      <c r="B3" s="851"/>
      <c r="C3" s="633">
        <v>2007</v>
      </c>
      <c r="D3" s="633">
        <v>2008</v>
      </c>
      <c r="E3" s="633">
        <v>2009</v>
      </c>
      <c r="F3" s="633">
        <v>2010</v>
      </c>
      <c r="G3" s="633">
        <v>2011</v>
      </c>
      <c r="H3" s="633">
        <v>2012</v>
      </c>
      <c r="I3" s="633">
        <v>2013</v>
      </c>
      <c r="J3" s="633">
        <v>2014</v>
      </c>
      <c r="K3" s="633">
        <v>2015</v>
      </c>
      <c r="L3" s="633">
        <v>2016</v>
      </c>
      <c r="M3" s="633">
        <v>2017</v>
      </c>
    </row>
    <row r="4" spans="1:13" s="184" customFormat="1" ht="22.5" customHeight="1">
      <c r="A4" s="855" t="s">
        <v>105</v>
      </c>
      <c r="B4" s="854" t="s">
        <v>194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</row>
    <row r="5" spans="1:13">
      <c r="A5" s="856"/>
      <c r="B5" s="687" t="s">
        <v>109</v>
      </c>
      <c r="C5" s="687">
        <v>344308</v>
      </c>
      <c r="D5" s="687">
        <v>375545</v>
      </c>
      <c r="E5" s="687">
        <v>388172</v>
      </c>
      <c r="F5" s="687">
        <v>399236</v>
      </c>
      <c r="G5" s="687">
        <v>472750</v>
      </c>
      <c r="H5" s="687">
        <v>492284</v>
      </c>
      <c r="I5" s="687">
        <v>504775</v>
      </c>
      <c r="J5" s="687">
        <v>511928</v>
      </c>
      <c r="K5" s="687">
        <v>508851</v>
      </c>
      <c r="L5" s="687">
        <v>518521</v>
      </c>
      <c r="M5" s="687">
        <v>500230</v>
      </c>
    </row>
    <row r="6" spans="1:13">
      <c r="A6" s="856"/>
      <c r="B6" s="635" t="s">
        <v>189</v>
      </c>
      <c r="C6" s="636">
        <v>18803</v>
      </c>
      <c r="D6" s="636">
        <v>16434</v>
      </c>
      <c r="E6" s="636">
        <v>18657</v>
      </c>
      <c r="F6" s="636">
        <v>22834</v>
      </c>
      <c r="G6" s="636">
        <v>20920</v>
      </c>
      <c r="H6" s="636">
        <v>23620</v>
      </c>
      <c r="I6" s="636">
        <v>22928</v>
      </c>
      <c r="J6" s="636">
        <v>26430</v>
      </c>
      <c r="K6" s="636">
        <v>26608</v>
      </c>
      <c r="L6" s="636">
        <v>37453</v>
      </c>
      <c r="M6" s="636">
        <v>21525</v>
      </c>
    </row>
    <row r="7" spans="1:13">
      <c r="A7" s="856"/>
      <c r="B7" s="635" t="s">
        <v>190</v>
      </c>
      <c r="C7" s="636">
        <v>31978</v>
      </c>
      <c r="D7" s="636">
        <v>29398</v>
      </c>
      <c r="E7" s="636">
        <v>33958</v>
      </c>
      <c r="F7" s="636">
        <v>33821</v>
      </c>
      <c r="G7" s="636">
        <v>37116</v>
      </c>
      <c r="H7" s="636">
        <v>38478</v>
      </c>
      <c r="I7" s="636">
        <v>30699</v>
      </c>
      <c r="J7" s="636">
        <v>34131</v>
      </c>
      <c r="K7" s="636">
        <v>38393</v>
      </c>
      <c r="L7" s="636">
        <v>38272</v>
      </c>
      <c r="M7" s="636">
        <v>29045</v>
      </c>
    </row>
    <row r="8" spans="1:13">
      <c r="A8" s="856"/>
      <c r="B8" s="635" t="s">
        <v>191</v>
      </c>
      <c r="C8" s="636">
        <v>27573</v>
      </c>
      <c r="D8" s="636">
        <v>32213</v>
      </c>
      <c r="E8" s="636">
        <v>32062</v>
      </c>
      <c r="F8" s="636">
        <v>30648</v>
      </c>
      <c r="G8" s="636">
        <v>39329</v>
      </c>
      <c r="H8" s="636">
        <v>36666</v>
      </c>
      <c r="I8" s="636">
        <v>30777</v>
      </c>
      <c r="J8" s="636">
        <v>37551</v>
      </c>
      <c r="K8" s="636">
        <v>41308</v>
      </c>
      <c r="L8" s="636">
        <v>43771</v>
      </c>
      <c r="M8" s="636">
        <v>39040</v>
      </c>
    </row>
    <row r="9" spans="1:13">
      <c r="A9" s="856"/>
      <c r="B9" s="635" t="s">
        <v>192</v>
      </c>
      <c r="C9" s="636">
        <v>43282</v>
      </c>
      <c r="D9" s="636">
        <v>42941</v>
      </c>
      <c r="E9" s="636">
        <v>45953</v>
      </c>
      <c r="F9" s="636">
        <v>49511</v>
      </c>
      <c r="G9" s="636">
        <v>57367</v>
      </c>
      <c r="H9" s="636">
        <v>56622</v>
      </c>
      <c r="I9" s="636">
        <v>56643</v>
      </c>
      <c r="J9" s="636">
        <v>58956</v>
      </c>
      <c r="K9" s="636">
        <v>50761</v>
      </c>
      <c r="L9" s="636">
        <v>59266</v>
      </c>
      <c r="M9" s="636">
        <v>56065</v>
      </c>
    </row>
    <row r="10" spans="1:13">
      <c r="A10" s="856"/>
      <c r="B10" s="635" t="s">
        <v>193</v>
      </c>
      <c r="C10" s="636">
        <v>222672</v>
      </c>
      <c r="D10" s="636">
        <v>254559</v>
      </c>
      <c r="E10" s="636">
        <v>257542</v>
      </c>
      <c r="F10" s="636">
        <v>262422</v>
      </c>
      <c r="G10" s="636">
        <v>318018</v>
      </c>
      <c r="H10" s="636">
        <v>336898</v>
      </c>
      <c r="I10" s="636">
        <v>363728</v>
      </c>
      <c r="J10" s="636">
        <v>354860</v>
      </c>
      <c r="K10" s="636">
        <v>351781</v>
      </c>
      <c r="L10" s="636">
        <v>339759</v>
      </c>
      <c r="M10" s="636">
        <v>354555</v>
      </c>
    </row>
    <row r="11" spans="1:13" s="184" customFormat="1" ht="22.5" customHeight="1">
      <c r="A11" s="856"/>
      <c r="B11" s="634" t="s">
        <v>117</v>
      </c>
      <c r="C11" s="634">
        <v>215884</v>
      </c>
      <c r="D11" s="634">
        <v>240184</v>
      </c>
      <c r="E11" s="634">
        <v>250199</v>
      </c>
      <c r="F11" s="634">
        <v>251916</v>
      </c>
      <c r="G11" s="634">
        <v>289717</v>
      </c>
      <c r="H11" s="634">
        <v>303502</v>
      </c>
      <c r="I11" s="634">
        <v>311339</v>
      </c>
      <c r="J11" s="634">
        <v>310045</v>
      </c>
      <c r="K11" s="634">
        <v>298308</v>
      </c>
      <c r="L11" s="634">
        <v>303819</v>
      </c>
      <c r="M11" s="634">
        <v>300310</v>
      </c>
    </row>
    <row r="12" spans="1:13">
      <c r="A12" s="856"/>
      <c r="B12" s="635" t="s">
        <v>189</v>
      </c>
      <c r="C12" s="636">
        <v>10427</v>
      </c>
      <c r="D12" s="636">
        <v>10191</v>
      </c>
      <c r="E12" s="636">
        <v>11459</v>
      </c>
      <c r="F12" s="636">
        <v>13488</v>
      </c>
      <c r="G12" s="636">
        <v>10293</v>
      </c>
      <c r="H12" s="636">
        <v>12104</v>
      </c>
      <c r="I12" s="636">
        <v>14679</v>
      </c>
      <c r="J12" s="636">
        <v>16155</v>
      </c>
      <c r="K12" s="636">
        <v>14033</v>
      </c>
      <c r="L12" s="636">
        <v>15204</v>
      </c>
      <c r="M12" s="636">
        <v>11199</v>
      </c>
    </row>
    <row r="13" spans="1:13">
      <c r="A13" s="856"/>
      <c r="B13" s="635" t="s">
        <v>190</v>
      </c>
      <c r="C13" s="636">
        <v>16648</v>
      </c>
      <c r="D13" s="636">
        <v>16414</v>
      </c>
      <c r="E13" s="636">
        <v>19631</v>
      </c>
      <c r="F13" s="636">
        <v>20525</v>
      </c>
      <c r="G13" s="636">
        <v>19946</v>
      </c>
      <c r="H13" s="636">
        <v>21419</v>
      </c>
      <c r="I13" s="636">
        <v>16490</v>
      </c>
      <c r="J13" s="636">
        <v>18114</v>
      </c>
      <c r="K13" s="636">
        <v>21455</v>
      </c>
      <c r="L13" s="636">
        <v>19624</v>
      </c>
      <c r="M13" s="636">
        <v>15525</v>
      </c>
    </row>
    <row r="14" spans="1:13">
      <c r="A14" s="856"/>
      <c r="B14" s="635" t="s">
        <v>191</v>
      </c>
      <c r="C14" s="636">
        <v>15560</v>
      </c>
      <c r="D14" s="636">
        <v>20176</v>
      </c>
      <c r="E14" s="636">
        <v>21504</v>
      </c>
      <c r="F14" s="636">
        <v>19709</v>
      </c>
      <c r="G14" s="636">
        <v>23763</v>
      </c>
      <c r="H14" s="636">
        <v>22496</v>
      </c>
      <c r="I14" s="636">
        <v>17471</v>
      </c>
      <c r="J14" s="636">
        <v>23062</v>
      </c>
      <c r="K14" s="636">
        <v>23907</v>
      </c>
      <c r="L14" s="636">
        <v>25321</v>
      </c>
      <c r="M14" s="636">
        <v>24403</v>
      </c>
    </row>
    <row r="15" spans="1:13">
      <c r="A15" s="856"/>
      <c r="B15" s="635" t="s">
        <v>192</v>
      </c>
      <c r="C15" s="636">
        <v>28483</v>
      </c>
      <c r="D15" s="636">
        <v>26524</v>
      </c>
      <c r="E15" s="636">
        <v>28057</v>
      </c>
      <c r="F15" s="636">
        <v>31271</v>
      </c>
      <c r="G15" s="636">
        <v>31816</v>
      </c>
      <c r="H15" s="636">
        <v>33425</v>
      </c>
      <c r="I15" s="636">
        <v>32694</v>
      </c>
      <c r="J15" s="636">
        <v>34451</v>
      </c>
      <c r="K15" s="636">
        <v>30789</v>
      </c>
      <c r="L15" s="636">
        <v>37558</v>
      </c>
      <c r="M15" s="636">
        <v>33440</v>
      </c>
    </row>
    <row r="16" spans="1:13">
      <c r="A16" s="856"/>
      <c r="B16" s="635" t="s">
        <v>193</v>
      </c>
      <c r="C16" s="636">
        <v>144766</v>
      </c>
      <c r="D16" s="636">
        <v>166879</v>
      </c>
      <c r="E16" s="636">
        <v>169548</v>
      </c>
      <c r="F16" s="636">
        <v>166923</v>
      </c>
      <c r="G16" s="636">
        <v>203899</v>
      </c>
      <c r="H16" s="636">
        <v>214058</v>
      </c>
      <c r="I16" s="636">
        <v>230005</v>
      </c>
      <c r="J16" s="636">
        <v>218263</v>
      </c>
      <c r="K16" s="636">
        <v>208124</v>
      </c>
      <c r="L16" s="636">
        <v>206112</v>
      </c>
      <c r="M16" s="636">
        <v>215743</v>
      </c>
    </row>
    <row r="17" spans="1:13" s="184" customFormat="1" ht="22.5" customHeight="1">
      <c r="A17" s="856"/>
      <c r="B17" s="634" t="s">
        <v>118</v>
      </c>
      <c r="C17" s="634">
        <v>128424</v>
      </c>
      <c r="D17" s="634">
        <v>135361</v>
      </c>
      <c r="E17" s="634">
        <v>137973</v>
      </c>
      <c r="F17" s="634">
        <v>147320</v>
      </c>
      <c r="G17" s="634">
        <v>183033</v>
      </c>
      <c r="H17" s="634">
        <v>188782</v>
      </c>
      <c r="I17" s="634">
        <v>193436</v>
      </c>
      <c r="J17" s="634">
        <v>201883</v>
      </c>
      <c r="K17" s="634">
        <v>210543</v>
      </c>
      <c r="L17" s="634">
        <v>214702</v>
      </c>
      <c r="M17" s="634">
        <v>199920</v>
      </c>
    </row>
    <row r="18" spans="1:13">
      <c r="A18" s="856"/>
      <c r="B18" s="635" t="s">
        <v>189</v>
      </c>
      <c r="C18" s="636">
        <v>8376</v>
      </c>
      <c r="D18" s="636">
        <v>6243</v>
      </c>
      <c r="E18" s="636">
        <v>7198</v>
      </c>
      <c r="F18" s="636">
        <v>9346</v>
      </c>
      <c r="G18" s="636">
        <v>10627</v>
      </c>
      <c r="H18" s="636">
        <v>11516</v>
      </c>
      <c r="I18" s="636">
        <v>8249</v>
      </c>
      <c r="J18" s="636">
        <v>10275</v>
      </c>
      <c r="K18" s="636">
        <v>12575</v>
      </c>
      <c r="L18" s="636">
        <v>22249</v>
      </c>
      <c r="M18" s="636">
        <v>10326</v>
      </c>
    </row>
    <row r="19" spans="1:13" ht="12.75" customHeight="1">
      <c r="A19" s="856"/>
      <c r="B19" s="635" t="s">
        <v>190</v>
      </c>
      <c r="C19" s="636">
        <v>15330</v>
      </c>
      <c r="D19" s="636">
        <v>12984</v>
      </c>
      <c r="E19" s="636">
        <v>14327</v>
      </c>
      <c r="F19" s="636">
        <v>13296</v>
      </c>
      <c r="G19" s="636">
        <v>17170</v>
      </c>
      <c r="H19" s="636">
        <v>17059</v>
      </c>
      <c r="I19" s="636">
        <v>14209</v>
      </c>
      <c r="J19" s="636">
        <v>16017</v>
      </c>
      <c r="K19" s="636">
        <v>16938</v>
      </c>
      <c r="L19" s="636">
        <v>18648</v>
      </c>
      <c r="M19" s="636">
        <v>13520</v>
      </c>
    </row>
    <row r="20" spans="1:13">
      <c r="A20" s="856"/>
      <c r="B20" s="635" t="s">
        <v>191</v>
      </c>
      <c r="C20" s="636">
        <v>12013</v>
      </c>
      <c r="D20" s="636">
        <v>12037</v>
      </c>
      <c r="E20" s="636">
        <v>10558</v>
      </c>
      <c r="F20" s="636">
        <v>10939</v>
      </c>
      <c r="G20" s="636">
        <v>15566</v>
      </c>
      <c r="H20" s="636">
        <v>14170</v>
      </c>
      <c r="I20" s="636">
        <v>13306</v>
      </c>
      <c r="J20" s="636">
        <v>14489</v>
      </c>
      <c r="K20" s="636">
        <v>17401</v>
      </c>
      <c r="L20" s="636">
        <v>18450</v>
      </c>
      <c r="M20" s="636">
        <v>14637</v>
      </c>
    </row>
    <row r="21" spans="1:13" ht="12.75" customHeight="1">
      <c r="A21" s="856"/>
      <c r="B21" s="635" t="s">
        <v>192</v>
      </c>
      <c r="C21" s="636">
        <v>14799</v>
      </c>
      <c r="D21" s="636">
        <v>16417</v>
      </c>
      <c r="E21" s="636">
        <v>17896</v>
      </c>
      <c r="F21" s="636">
        <v>18240</v>
      </c>
      <c r="G21" s="636">
        <v>25551</v>
      </c>
      <c r="H21" s="636">
        <v>23197</v>
      </c>
      <c r="I21" s="636">
        <v>23949</v>
      </c>
      <c r="J21" s="636">
        <v>24505</v>
      </c>
      <c r="K21" s="636">
        <v>19972</v>
      </c>
      <c r="L21" s="636">
        <v>21708</v>
      </c>
      <c r="M21" s="636">
        <v>22625</v>
      </c>
    </row>
    <row r="22" spans="1:13" ht="12.75" customHeight="1">
      <c r="A22" s="857"/>
      <c r="B22" s="635" t="s">
        <v>193</v>
      </c>
      <c r="C22" s="636">
        <v>77906</v>
      </c>
      <c r="D22" s="636">
        <v>87680</v>
      </c>
      <c r="E22" s="636">
        <v>87994</v>
      </c>
      <c r="F22" s="636">
        <v>95499</v>
      </c>
      <c r="G22" s="636">
        <v>114119</v>
      </c>
      <c r="H22" s="636">
        <v>122840</v>
      </c>
      <c r="I22" s="636">
        <v>133723</v>
      </c>
      <c r="J22" s="636">
        <v>136597</v>
      </c>
      <c r="K22" s="636">
        <v>143657</v>
      </c>
      <c r="L22" s="636">
        <v>133647</v>
      </c>
      <c r="M22" s="636">
        <v>138812</v>
      </c>
    </row>
  </sheetData>
  <mergeCells count="5">
    <mergeCell ref="A2:B3"/>
    <mergeCell ref="A4:A22"/>
    <mergeCell ref="A1:M1"/>
    <mergeCell ref="C2:M2"/>
    <mergeCell ref="B4:M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M22"/>
  <sheetViews>
    <sheetView showGridLines="0" workbookViewId="0">
      <selection activeCell="N16" sqref="N16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0" width="9.28515625" style="11" customWidth="1"/>
    <col min="11" max="11" width="9.42578125" style="11" customWidth="1"/>
    <col min="12" max="13" width="9.42578125" style="183" customWidth="1"/>
    <col min="14" max="16384" width="11.42578125" style="183"/>
  </cols>
  <sheetData>
    <row r="1" spans="1:13" ht="30" customHeight="1">
      <c r="A1" s="809" t="s">
        <v>310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7" customHeight="1">
      <c r="A2" s="848" t="s">
        <v>210</v>
      </c>
      <c r="B2" s="849"/>
      <c r="C2" s="853" t="s">
        <v>211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ht="16.5" customHeight="1">
      <c r="A3" s="850"/>
      <c r="B3" s="851"/>
      <c r="C3" s="633">
        <v>2007</v>
      </c>
      <c r="D3" s="633">
        <v>2008</v>
      </c>
      <c r="E3" s="633">
        <v>2009</v>
      </c>
      <c r="F3" s="633">
        <v>2010</v>
      </c>
      <c r="G3" s="633">
        <v>2011</v>
      </c>
      <c r="H3" s="633">
        <v>2012</v>
      </c>
      <c r="I3" s="633">
        <v>2013</v>
      </c>
      <c r="J3" s="633">
        <v>2014</v>
      </c>
      <c r="K3" s="633">
        <v>2015</v>
      </c>
      <c r="L3" s="633">
        <v>2016</v>
      </c>
      <c r="M3" s="633">
        <v>2017</v>
      </c>
    </row>
    <row r="4" spans="1:13" s="184" customFormat="1" ht="22.5" customHeight="1">
      <c r="A4" s="858" t="s">
        <v>106</v>
      </c>
      <c r="B4" s="854" t="s">
        <v>194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</row>
    <row r="5" spans="1:13" s="184" customFormat="1" ht="22.5" customHeight="1">
      <c r="A5" s="856"/>
      <c r="B5" s="686" t="s">
        <v>109</v>
      </c>
      <c r="C5" s="686">
        <v>69178</v>
      </c>
      <c r="D5" s="686">
        <v>77025</v>
      </c>
      <c r="E5" s="686">
        <v>80286</v>
      </c>
      <c r="F5" s="686">
        <v>82496</v>
      </c>
      <c r="G5" s="686">
        <v>77697</v>
      </c>
      <c r="H5" s="686">
        <v>91498</v>
      </c>
      <c r="I5" s="686">
        <v>85522</v>
      </c>
      <c r="J5" s="686">
        <v>87466</v>
      </c>
      <c r="K5" s="686">
        <v>89109</v>
      </c>
      <c r="L5" s="686">
        <v>88224</v>
      </c>
      <c r="M5" s="686">
        <v>83923</v>
      </c>
    </row>
    <row r="6" spans="1:13">
      <c r="A6" s="856"/>
      <c r="B6" s="635" t="s">
        <v>189</v>
      </c>
      <c r="C6" s="636">
        <v>5867</v>
      </c>
      <c r="D6" s="636">
        <v>7189</v>
      </c>
      <c r="E6" s="636">
        <v>8407</v>
      </c>
      <c r="F6" s="636">
        <v>9956</v>
      </c>
      <c r="G6" s="636">
        <v>8757</v>
      </c>
      <c r="H6" s="636">
        <v>9740</v>
      </c>
      <c r="I6" s="636">
        <v>9099</v>
      </c>
      <c r="J6" s="636">
        <v>10883</v>
      </c>
      <c r="K6" s="636">
        <v>7948</v>
      </c>
      <c r="L6" s="636">
        <v>10578</v>
      </c>
      <c r="M6" s="636">
        <v>6637</v>
      </c>
    </row>
    <row r="7" spans="1:13">
      <c r="A7" s="856"/>
      <c r="B7" s="635" t="s">
        <v>190</v>
      </c>
      <c r="C7" s="636">
        <v>7010</v>
      </c>
      <c r="D7" s="636">
        <v>6042</v>
      </c>
      <c r="E7" s="636">
        <v>7722</v>
      </c>
      <c r="F7" s="636">
        <v>8525</v>
      </c>
      <c r="G7" s="636">
        <v>9085</v>
      </c>
      <c r="H7" s="636">
        <v>9058</v>
      </c>
      <c r="I7" s="636">
        <v>8473</v>
      </c>
      <c r="J7" s="636">
        <v>7258</v>
      </c>
      <c r="K7" s="636">
        <v>9195</v>
      </c>
      <c r="L7" s="636">
        <v>8633</v>
      </c>
      <c r="M7" s="636">
        <v>7814</v>
      </c>
    </row>
    <row r="8" spans="1:13">
      <c r="A8" s="856"/>
      <c r="B8" s="635" t="s">
        <v>191</v>
      </c>
      <c r="C8" s="636">
        <v>6643</v>
      </c>
      <c r="D8" s="636">
        <v>7783</v>
      </c>
      <c r="E8" s="636">
        <v>7348</v>
      </c>
      <c r="F8" s="636">
        <v>6140</v>
      </c>
      <c r="G8" s="636">
        <v>6380</v>
      </c>
      <c r="H8" s="636">
        <v>6310</v>
      </c>
      <c r="I8" s="636">
        <v>6409</v>
      </c>
      <c r="J8" s="636">
        <v>5941</v>
      </c>
      <c r="K8" s="636">
        <v>6574</v>
      </c>
      <c r="L8" s="636">
        <v>7912</v>
      </c>
      <c r="M8" s="636">
        <v>5572</v>
      </c>
    </row>
    <row r="9" spans="1:13">
      <c r="A9" s="856"/>
      <c r="B9" s="635" t="s">
        <v>192</v>
      </c>
      <c r="C9" s="636">
        <v>7408</v>
      </c>
      <c r="D9" s="636">
        <v>7720</v>
      </c>
      <c r="E9" s="636">
        <v>8556</v>
      </c>
      <c r="F9" s="636">
        <v>9422</v>
      </c>
      <c r="G9" s="636">
        <v>9945</v>
      </c>
      <c r="H9" s="636">
        <v>8826</v>
      </c>
      <c r="I9" s="636">
        <v>7471</v>
      </c>
      <c r="J9" s="636">
        <v>9077</v>
      </c>
      <c r="K9" s="636">
        <v>8465</v>
      </c>
      <c r="L9" s="636">
        <v>8359</v>
      </c>
      <c r="M9" s="636">
        <v>10139</v>
      </c>
    </row>
    <row r="10" spans="1:13">
      <c r="A10" s="856"/>
      <c r="B10" s="635" t="s">
        <v>193</v>
      </c>
      <c r="C10" s="636">
        <v>42250</v>
      </c>
      <c r="D10" s="636">
        <v>48291</v>
      </c>
      <c r="E10" s="636">
        <v>48253</v>
      </c>
      <c r="F10" s="636">
        <v>48453</v>
      </c>
      <c r="G10" s="636">
        <v>43530</v>
      </c>
      <c r="H10" s="636">
        <v>57564</v>
      </c>
      <c r="I10" s="636">
        <v>54070</v>
      </c>
      <c r="J10" s="636">
        <v>54307</v>
      </c>
      <c r="K10" s="636">
        <v>56927</v>
      </c>
      <c r="L10" s="636">
        <v>52742</v>
      </c>
      <c r="M10" s="636">
        <v>53761</v>
      </c>
    </row>
    <row r="11" spans="1:13" s="184" customFormat="1" ht="22.5" customHeight="1">
      <c r="A11" s="856"/>
      <c r="B11" s="634" t="s">
        <v>117</v>
      </c>
      <c r="C11" s="634">
        <v>58217</v>
      </c>
      <c r="D11" s="634">
        <v>65167</v>
      </c>
      <c r="E11" s="634">
        <v>66819</v>
      </c>
      <c r="F11" s="634">
        <v>67586</v>
      </c>
      <c r="G11" s="634">
        <v>63206</v>
      </c>
      <c r="H11" s="634">
        <v>72674</v>
      </c>
      <c r="I11" s="634">
        <v>68241</v>
      </c>
      <c r="J11" s="634">
        <v>67659</v>
      </c>
      <c r="K11" s="634">
        <v>70301</v>
      </c>
      <c r="L11" s="634">
        <v>65439</v>
      </c>
      <c r="M11" s="634">
        <v>64472</v>
      </c>
    </row>
    <row r="12" spans="1:13">
      <c r="A12" s="856"/>
      <c r="B12" s="635" t="s">
        <v>189</v>
      </c>
      <c r="C12" s="636">
        <v>4934</v>
      </c>
      <c r="D12" s="636">
        <v>6309</v>
      </c>
      <c r="E12" s="636">
        <v>7151</v>
      </c>
      <c r="F12" s="636">
        <v>8514</v>
      </c>
      <c r="G12" s="636">
        <v>7537</v>
      </c>
      <c r="H12" s="636">
        <v>8035</v>
      </c>
      <c r="I12" s="636">
        <v>7644</v>
      </c>
      <c r="J12" s="636">
        <v>8286</v>
      </c>
      <c r="K12" s="636">
        <v>6090</v>
      </c>
      <c r="L12" s="636">
        <v>7644</v>
      </c>
      <c r="M12" s="636">
        <v>5576</v>
      </c>
    </row>
    <row r="13" spans="1:13">
      <c r="A13" s="856"/>
      <c r="B13" s="635" t="s">
        <v>190</v>
      </c>
      <c r="C13" s="636">
        <v>5267</v>
      </c>
      <c r="D13" s="636">
        <v>4080</v>
      </c>
      <c r="E13" s="636">
        <v>5584</v>
      </c>
      <c r="F13" s="636">
        <v>6327</v>
      </c>
      <c r="G13" s="636">
        <v>6833</v>
      </c>
      <c r="H13" s="636">
        <v>6612</v>
      </c>
      <c r="I13" s="636">
        <v>6222</v>
      </c>
      <c r="J13" s="636">
        <v>4462</v>
      </c>
      <c r="K13" s="636">
        <v>6726</v>
      </c>
      <c r="L13" s="636">
        <v>5975</v>
      </c>
      <c r="M13" s="636">
        <v>5487</v>
      </c>
    </row>
    <row r="14" spans="1:13">
      <c r="A14" s="856"/>
      <c r="B14" s="635" t="s">
        <v>191</v>
      </c>
      <c r="C14" s="636">
        <v>5222</v>
      </c>
      <c r="D14" s="636">
        <v>5865</v>
      </c>
      <c r="E14" s="636">
        <v>6192</v>
      </c>
      <c r="F14" s="636">
        <v>4817</v>
      </c>
      <c r="G14" s="636">
        <v>4864</v>
      </c>
      <c r="H14" s="636">
        <v>5043</v>
      </c>
      <c r="I14" s="636">
        <v>5344</v>
      </c>
      <c r="J14" s="636">
        <v>3884</v>
      </c>
      <c r="K14" s="636">
        <v>4893</v>
      </c>
      <c r="L14" s="636">
        <v>5404</v>
      </c>
      <c r="M14" s="636">
        <v>4613</v>
      </c>
    </row>
    <row r="15" spans="1:13">
      <c r="A15" s="856"/>
      <c r="B15" s="635" t="s">
        <v>192</v>
      </c>
      <c r="C15" s="636">
        <v>6301</v>
      </c>
      <c r="D15" s="636">
        <v>6481</v>
      </c>
      <c r="E15" s="636">
        <v>6823</v>
      </c>
      <c r="F15" s="636">
        <v>7518</v>
      </c>
      <c r="G15" s="636">
        <v>7833</v>
      </c>
      <c r="H15" s="636">
        <v>6718</v>
      </c>
      <c r="I15" s="636">
        <v>5610</v>
      </c>
      <c r="J15" s="636">
        <v>7504</v>
      </c>
      <c r="K15" s="636">
        <v>6791</v>
      </c>
      <c r="L15" s="636">
        <v>5309</v>
      </c>
      <c r="M15" s="636">
        <v>7174</v>
      </c>
    </row>
    <row r="16" spans="1:13">
      <c r="A16" s="856"/>
      <c r="B16" s="635" t="s">
        <v>193</v>
      </c>
      <c r="C16" s="636">
        <v>36493</v>
      </c>
      <c r="D16" s="636">
        <v>42432</v>
      </c>
      <c r="E16" s="636">
        <v>41069</v>
      </c>
      <c r="F16" s="636">
        <v>40410</v>
      </c>
      <c r="G16" s="636">
        <v>36139</v>
      </c>
      <c r="H16" s="636">
        <v>46266</v>
      </c>
      <c r="I16" s="636">
        <v>43421</v>
      </c>
      <c r="J16" s="636">
        <v>43523</v>
      </c>
      <c r="K16" s="636">
        <v>45801</v>
      </c>
      <c r="L16" s="636">
        <v>41107</v>
      </c>
      <c r="M16" s="636">
        <v>41622</v>
      </c>
    </row>
    <row r="17" spans="1:13" s="184" customFormat="1" ht="22.5" customHeight="1">
      <c r="A17" s="856"/>
      <c r="B17" s="634" t="s">
        <v>118</v>
      </c>
      <c r="C17" s="634">
        <v>10961</v>
      </c>
      <c r="D17" s="634">
        <v>11858</v>
      </c>
      <c r="E17" s="634">
        <v>13467</v>
      </c>
      <c r="F17" s="634">
        <v>14910</v>
      </c>
      <c r="G17" s="634">
        <v>14491</v>
      </c>
      <c r="H17" s="634">
        <v>18824</v>
      </c>
      <c r="I17" s="634">
        <v>17281</v>
      </c>
      <c r="J17" s="634">
        <v>19807</v>
      </c>
      <c r="K17" s="634">
        <v>18808</v>
      </c>
      <c r="L17" s="634">
        <v>22785</v>
      </c>
      <c r="M17" s="634">
        <v>19451</v>
      </c>
    </row>
    <row r="18" spans="1:13">
      <c r="A18" s="856"/>
      <c r="B18" s="635" t="s">
        <v>189</v>
      </c>
      <c r="C18" s="636">
        <v>933</v>
      </c>
      <c r="D18" s="636">
        <v>880</v>
      </c>
      <c r="E18" s="636">
        <v>1256</v>
      </c>
      <c r="F18" s="636">
        <v>1442</v>
      </c>
      <c r="G18" s="636">
        <v>1220</v>
      </c>
      <c r="H18" s="636">
        <v>1705</v>
      </c>
      <c r="I18" s="636">
        <v>1455</v>
      </c>
      <c r="J18" s="636">
        <v>2597</v>
      </c>
      <c r="K18" s="636">
        <v>1858</v>
      </c>
      <c r="L18" s="636">
        <v>2934</v>
      </c>
      <c r="M18" s="636">
        <v>1061</v>
      </c>
    </row>
    <row r="19" spans="1:13">
      <c r="A19" s="856"/>
      <c r="B19" s="635" t="s">
        <v>190</v>
      </c>
      <c r="C19" s="636">
        <v>1743</v>
      </c>
      <c r="D19" s="636">
        <v>1962</v>
      </c>
      <c r="E19" s="636">
        <v>2138</v>
      </c>
      <c r="F19" s="636">
        <v>2198</v>
      </c>
      <c r="G19" s="636">
        <v>2252</v>
      </c>
      <c r="H19" s="636">
        <v>2446</v>
      </c>
      <c r="I19" s="636">
        <v>2251</v>
      </c>
      <c r="J19" s="636">
        <v>2796</v>
      </c>
      <c r="K19" s="636">
        <v>2469</v>
      </c>
      <c r="L19" s="636">
        <v>2658</v>
      </c>
      <c r="M19" s="636">
        <v>2327</v>
      </c>
    </row>
    <row r="20" spans="1:13">
      <c r="A20" s="856"/>
      <c r="B20" s="635" t="s">
        <v>191</v>
      </c>
      <c r="C20" s="636">
        <v>1421</v>
      </c>
      <c r="D20" s="636">
        <v>1918</v>
      </c>
      <c r="E20" s="636">
        <v>1156</v>
      </c>
      <c r="F20" s="636">
        <v>1323</v>
      </c>
      <c r="G20" s="636">
        <v>1516</v>
      </c>
      <c r="H20" s="636">
        <v>1267</v>
      </c>
      <c r="I20" s="636">
        <v>1065</v>
      </c>
      <c r="J20" s="636">
        <v>2057</v>
      </c>
      <c r="K20" s="636">
        <v>1681</v>
      </c>
      <c r="L20" s="636">
        <v>2508</v>
      </c>
      <c r="M20" s="636">
        <v>959</v>
      </c>
    </row>
    <row r="21" spans="1:13">
      <c r="A21" s="856"/>
      <c r="B21" s="635" t="s">
        <v>192</v>
      </c>
      <c r="C21" s="636">
        <v>1107</v>
      </c>
      <c r="D21" s="636">
        <v>1239</v>
      </c>
      <c r="E21" s="636">
        <v>1733</v>
      </c>
      <c r="F21" s="636">
        <v>1904</v>
      </c>
      <c r="G21" s="636">
        <v>2112</v>
      </c>
      <c r="H21" s="636">
        <v>2108</v>
      </c>
      <c r="I21" s="636">
        <v>1861</v>
      </c>
      <c r="J21" s="636">
        <v>1573</v>
      </c>
      <c r="K21" s="636">
        <v>1674</v>
      </c>
      <c r="L21" s="636">
        <v>3050</v>
      </c>
      <c r="M21" s="636">
        <v>2965</v>
      </c>
    </row>
    <row r="22" spans="1:13">
      <c r="A22" s="857"/>
      <c r="B22" s="635" t="s">
        <v>193</v>
      </c>
      <c r="C22" s="636">
        <v>5757</v>
      </c>
      <c r="D22" s="636">
        <v>5859</v>
      </c>
      <c r="E22" s="636">
        <v>7184</v>
      </c>
      <c r="F22" s="636">
        <v>8043</v>
      </c>
      <c r="G22" s="636">
        <v>7391</v>
      </c>
      <c r="H22" s="636">
        <v>11298</v>
      </c>
      <c r="I22" s="636">
        <v>10649</v>
      </c>
      <c r="J22" s="636">
        <v>10784</v>
      </c>
      <c r="K22" s="636">
        <v>11126</v>
      </c>
      <c r="L22" s="636">
        <v>11635</v>
      </c>
      <c r="M22" s="636">
        <v>12139</v>
      </c>
    </row>
  </sheetData>
  <mergeCells count="5">
    <mergeCell ref="A2:B3"/>
    <mergeCell ref="A4:A22"/>
    <mergeCell ref="A1:M1"/>
    <mergeCell ref="C2:M2"/>
    <mergeCell ref="B4:M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1:M22"/>
  <sheetViews>
    <sheetView showGridLines="0" workbookViewId="0">
      <selection sqref="A1:M1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6384" width="11.42578125" style="183"/>
  </cols>
  <sheetData>
    <row r="1" spans="1:13" ht="30" customHeight="1">
      <c r="A1" s="809" t="s">
        <v>310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7" customHeight="1">
      <c r="A2" s="848" t="s">
        <v>210</v>
      </c>
      <c r="B2" s="849"/>
      <c r="C2" s="853" t="s">
        <v>211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ht="16.5" customHeight="1">
      <c r="A3" s="850"/>
      <c r="B3" s="859"/>
      <c r="C3" s="689">
        <v>2007</v>
      </c>
      <c r="D3" s="689">
        <v>2008</v>
      </c>
      <c r="E3" s="689">
        <v>2009</v>
      </c>
      <c r="F3" s="689">
        <v>2010</v>
      </c>
      <c r="G3" s="689">
        <v>2011</v>
      </c>
      <c r="H3" s="689">
        <v>2012</v>
      </c>
      <c r="I3" s="689">
        <v>2013</v>
      </c>
      <c r="J3" s="689">
        <v>2014</v>
      </c>
      <c r="K3" s="689">
        <v>2015</v>
      </c>
      <c r="L3" s="689">
        <v>2016</v>
      </c>
      <c r="M3" s="689">
        <v>2017</v>
      </c>
    </row>
    <row r="4" spans="1:13" s="184" customFormat="1" ht="22.5" customHeight="1">
      <c r="A4" s="852" t="s">
        <v>94</v>
      </c>
      <c r="B4" s="854" t="s">
        <v>199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</row>
    <row r="5" spans="1:13" s="184" customFormat="1" ht="22.5" customHeight="1">
      <c r="A5" s="852"/>
      <c r="B5" s="686" t="s">
        <v>109</v>
      </c>
      <c r="C5" s="688">
        <v>68.176324619329094</v>
      </c>
      <c r="D5" s="688">
        <v>69.500625024954928</v>
      </c>
      <c r="E5" s="688">
        <v>72.516381502872278</v>
      </c>
      <c r="F5" s="688">
        <v>72.926604407399054</v>
      </c>
      <c r="G5" s="688">
        <v>75.68404061070045</v>
      </c>
      <c r="H5" s="688">
        <v>75.253980346735858</v>
      </c>
      <c r="I5" s="688">
        <v>73.2751151330081</v>
      </c>
      <c r="J5" s="688">
        <v>74.361057937446262</v>
      </c>
      <c r="K5" s="688">
        <v>74.656159170587003</v>
      </c>
      <c r="L5" s="688">
        <v>70.801112289680745</v>
      </c>
      <c r="M5" s="688">
        <v>73.430242570592114</v>
      </c>
    </row>
    <row r="6" spans="1:13">
      <c r="A6" s="852"/>
      <c r="B6" s="635" t="s">
        <v>189</v>
      </c>
      <c r="C6" s="637">
        <v>21.185785686069078</v>
      </c>
      <c r="D6" s="637">
        <v>19.272596738270256</v>
      </c>
      <c r="E6" s="637">
        <v>22.358257536328864</v>
      </c>
      <c r="F6" s="637">
        <v>26.342427455895113</v>
      </c>
      <c r="G6" s="637">
        <v>25.34675959140446</v>
      </c>
      <c r="H6" s="637">
        <v>23.934910818063109</v>
      </c>
      <c r="I6" s="637">
        <v>22.502722641840858</v>
      </c>
      <c r="J6" s="637">
        <v>26.059111924350148</v>
      </c>
      <c r="K6" s="637">
        <v>24.073957963230015</v>
      </c>
      <c r="L6" s="637">
        <v>23.463062200489475</v>
      </c>
      <c r="M6" s="637">
        <v>21.181762113212088</v>
      </c>
    </row>
    <row r="7" spans="1:13">
      <c r="A7" s="852"/>
      <c r="B7" s="635" t="s">
        <v>190</v>
      </c>
      <c r="C7" s="637">
        <v>49.385656018037643</v>
      </c>
      <c r="D7" s="637">
        <v>50.480015953052451</v>
      </c>
      <c r="E7" s="637">
        <v>56.147535462664855</v>
      </c>
      <c r="F7" s="637">
        <v>55.451378885891621</v>
      </c>
      <c r="G7" s="637">
        <v>56.363303647675977</v>
      </c>
      <c r="H7" s="637">
        <v>59.87203385560985</v>
      </c>
      <c r="I7" s="637">
        <v>52.948014381876675</v>
      </c>
      <c r="J7" s="637">
        <v>55.936372359547526</v>
      </c>
      <c r="K7" s="637">
        <v>59.835034954483731</v>
      </c>
      <c r="L7" s="637">
        <v>56.93805460129402</v>
      </c>
      <c r="M7" s="637">
        <v>52.353559456849041</v>
      </c>
    </row>
    <row r="8" spans="1:13">
      <c r="A8" s="852"/>
      <c r="B8" s="635" t="s">
        <v>191</v>
      </c>
      <c r="C8" s="637">
        <v>69.12462878037941</v>
      </c>
      <c r="D8" s="637">
        <v>68.202513513974381</v>
      </c>
      <c r="E8" s="637">
        <v>71.108945905957924</v>
      </c>
      <c r="F8" s="637">
        <v>73.1517200238616</v>
      </c>
      <c r="G8" s="637">
        <v>78.43403057810113</v>
      </c>
      <c r="H8" s="637">
        <v>75.946772226836558</v>
      </c>
      <c r="I8" s="637">
        <v>68.310156694895014</v>
      </c>
      <c r="J8" s="637">
        <v>72.272258965070293</v>
      </c>
      <c r="K8" s="637">
        <v>73.612520370199547</v>
      </c>
      <c r="L8" s="637">
        <v>77.090480594254345</v>
      </c>
      <c r="M8" s="637">
        <v>73.74493759814861</v>
      </c>
    </row>
    <row r="9" spans="1:13">
      <c r="A9" s="852"/>
      <c r="B9" s="635" t="s">
        <v>192</v>
      </c>
      <c r="C9" s="637">
        <v>81.276957365273304</v>
      </c>
      <c r="D9" s="637">
        <v>81.053709421947744</v>
      </c>
      <c r="E9" s="637">
        <v>83.589940193221906</v>
      </c>
      <c r="F9" s="637">
        <v>84.851844386212463</v>
      </c>
      <c r="G9" s="637">
        <v>87.13753106876554</v>
      </c>
      <c r="H9" s="637">
        <v>86.164540463683409</v>
      </c>
      <c r="I9" s="637">
        <v>82.092189500640202</v>
      </c>
      <c r="J9" s="637">
        <v>84.148226941582465</v>
      </c>
      <c r="K9" s="637">
        <v>81.344339298713081</v>
      </c>
      <c r="L9" s="637">
        <v>85.183972186881988</v>
      </c>
      <c r="M9" s="637">
        <v>80.735600785356283</v>
      </c>
    </row>
    <row r="10" spans="1:13">
      <c r="A10" s="852"/>
      <c r="B10" s="635" t="s">
        <v>193</v>
      </c>
      <c r="C10" s="637">
        <v>88.532500994195246</v>
      </c>
      <c r="D10" s="637">
        <v>89.800118013693137</v>
      </c>
      <c r="E10" s="637">
        <v>92.639605442135647</v>
      </c>
      <c r="F10" s="637">
        <v>91.437857552539086</v>
      </c>
      <c r="G10" s="637">
        <v>92.063241469047682</v>
      </c>
      <c r="H10" s="637">
        <v>92.939017178292815</v>
      </c>
      <c r="I10" s="637">
        <v>91.472722257009366</v>
      </c>
      <c r="J10" s="637">
        <v>91.36189776556148</v>
      </c>
      <c r="K10" s="637">
        <v>92.883115466429103</v>
      </c>
      <c r="L10" s="637">
        <v>92.690351254209432</v>
      </c>
      <c r="M10" s="637">
        <v>90.80408391098301</v>
      </c>
    </row>
    <row r="11" spans="1:13" s="184" customFormat="1" ht="22.5" customHeight="1">
      <c r="A11" s="852"/>
      <c r="B11" s="634" t="s">
        <v>117</v>
      </c>
      <c r="C11" s="531">
        <v>64.722786304604483</v>
      </c>
      <c r="D11" s="531">
        <v>66.381806640115485</v>
      </c>
      <c r="E11" s="531">
        <v>69.6497934792161</v>
      </c>
      <c r="F11" s="531">
        <v>69.660941932136055</v>
      </c>
      <c r="G11" s="531">
        <v>72.991720974290146</v>
      </c>
      <c r="H11" s="531">
        <v>71.791505084124708</v>
      </c>
      <c r="I11" s="531">
        <v>70.202888901218813</v>
      </c>
      <c r="J11" s="531">
        <v>70.394012192553632</v>
      </c>
      <c r="K11" s="531">
        <v>70.526525247152506</v>
      </c>
      <c r="L11" s="531">
        <v>70.103981364230933</v>
      </c>
      <c r="M11" s="531">
        <v>69.970345533991392</v>
      </c>
    </row>
    <row r="12" spans="1:13">
      <c r="A12" s="852"/>
      <c r="B12" s="635" t="s">
        <v>189</v>
      </c>
      <c r="C12" s="637">
        <v>17.061521886419424</v>
      </c>
      <c r="D12" s="637">
        <v>16.690437896397899</v>
      </c>
      <c r="E12" s="637">
        <v>19.512450851900393</v>
      </c>
      <c r="F12" s="637">
        <v>22.747903764435851</v>
      </c>
      <c r="G12" s="637">
        <v>20.033707865168541</v>
      </c>
      <c r="H12" s="637">
        <v>18.788133221382591</v>
      </c>
      <c r="I12" s="637">
        <v>20.013268663540764</v>
      </c>
      <c r="J12" s="637">
        <v>21.79157973572995</v>
      </c>
      <c r="K12" s="637">
        <v>18.518211768170357</v>
      </c>
      <c r="L12" s="637">
        <v>20.242936501608057</v>
      </c>
      <c r="M12" s="637">
        <v>16.997841704749263</v>
      </c>
    </row>
    <row r="13" spans="1:13">
      <c r="A13" s="852"/>
      <c r="B13" s="635" t="s">
        <v>190</v>
      </c>
      <c r="C13" s="637">
        <v>41.676967841317534</v>
      </c>
      <c r="D13" s="637">
        <v>43.896587915265492</v>
      </c>
      <c r="E13" s="637">
        <v>50.45421802465183</v>
      </c>
      <c r="F13" s="637">
        <v>51.652367945216014</v>
      </c>
      <c r="G13" s="637">
        <v>50.747598021565686</v>
      </c>
      <c r="H13" s="637">
        <v>54.976758781650226</v>
      </c>
      <c r="I13" s="637">
        <v>47.133044182040798</v>
      </c>
      <c r="J13" s="637">
        <v>50.530462419982989</v>
      </c>
      <c r="K13" s="637">
        <v>55.824963847784318</v>
      </c>
      <c r="L13" s="637">
        <v>49.364598800547661</v>
      </c>
      <c r="M13" s="637">
        <v>47.541688349887998</v>
      </c>
    </row>
    <row r="14" spans="1:13">
      <c r="A14" s="852"/>
      <c r="B14" s="635" t="s">
        <v>191</v>
      </c>
      <c r="C14" s="637">
        <v>65.088164364684147</v>
      </c>
      <c r="D14" s="637">
        <v>62.932888663331646</v>
      </c>
      <c r="E14" s="637">
        <v>71.47908225152915</v>
      </c>
      <c r="F14" s="637">
        <v>70.503348952194784</v>
      </c>
      <c r="G14" s="637">
        <v>77.981476436938166</v>
      </c>
      <c r="H14" s="637">
        <v>74.901406152256101</v>
      </c>
      <c r="I14" s="637">
        <v>66.481146919983686</v>
      </c>
      <c r="J14" s="637">
        <v>69.727002199508348</v>
      </c>
      <c r="K14" s="637">
        <v>71.370158352538851</v>
      </c>
      <c r="L14" s="637">
        <v>74.933541448186716</v>
      </c>
      <c r="M14" s="637">
        <v>71.176961193151158</v>
      </c>
    </row>
    <row r="15" spans="1:13">
      <c r="A15" s="852"/>
      <c r="B15" s="635" t="s">
        <v>192</v>
      </c>
      <c r="C15" s="637">
        <v>78.388245368909722</v>
      </c>
      <c r="D15" s="637">
        <v>79.28938644116657</v>
      </c>
      <c r="E15" s="637">
        <v>80.531954192833396</v>
      </c>
      <c r="F15" s="637">
        <v>82.133101827344518</v>
      </c>
      <c r="G15" s="637">
        <v>87.029720356468673</v>
      </c>
      <c r="H15" s="637">
        <v>84.885073269755338</v>
      </c>
      <c r="I15" s="637">
        <v>80.278325019910298</v>
      </c>
      <c r="J15" s="637">
        <v>81.890578338180461</v>
      </c>
      <c r="K15" s="637">
        <v>79.217521448597154</v>
      </c>
      <c r="L15" s="637">
        <v>83.384232332860009</v>
      </c>
      <c r="M15" s="637">
        <v>79.058631160943705</v>
      </c>
    </row>
    <row r="16" spans="1:13">
      <c r="A16" s="852"/>
      <c r="B16" s="635" t="s">
        <v>193</v>
      </c>
      <c r="C16" s="637">
        <v>88.600114380123273</v>
      </c>
      <c r="D16" s="637">
        <v>90.438167826789552</v>
      </c>
      <c r="E16" s="637">
        <v>92.477277716794731</v>
      </c>
      <c r="F16" s="637">
        <v>90.962655528841935</v>
      </c>
      <c r="G16" s="637">
        <v>92.50946144893129</v>
      </c>
      <c r="H16" s="637">
        <v>92.395713915577332</v>
      </c>
      <c r="I16" s="637">
        <v>91.46823671093567</v>
      </c>
      <c r="J16" s="637">
        <v>90.319931825160509</v>
      </c>
      <c r="K16" s="637">
        <v>92.097245696627667</v>
      </c>
      <c r="L16" s="637">
        <v>91.701503388466236</v>
      </c>
      <c r="M16" s="637">
        <v>89.889072836116995</v>
      </c>
    </row>
    <row r="17" spans="1:13" s="184" customFormat="1" ht="22.5" customHeight="1">
      <c r="A17" s="852"/>
      <c r="B17" s="634" t="s">
        <v>118</v>
      </c>
      <c r="C17" s="531">
        <v>76.168747779993978</v>
      </c>
      <c r="D17" s="531">
        <v>77.00463432749946</v>
      </c>
      <c r="E17" s="531">
        <v>79.353185602825363</v>
      </c>
      <c r="F17" s="531">
        <v>80.34449628066838</v>
      </c>
      <c r="G17" s="531">
        <v>81.023852985212372</v>
      </c>
      <c r="H17" s="531">
        <v>82.460230770758443</v>
      </c>
      <c r="I17" s="531">
        <v>79.545866364665912</v>
      </c>
      <c r="J17" s="531">
        <v>82.259129802376236</v>
      </c>
      <c r="K17" s="531">
        <v>82.411722643631492</v>
      </c>
      <c r="L17" s="531">
        <v>71.913021360093509</v>
      </c>
      <c r="M17" s="531">
        <v>80.008972109868225</v>
      </c>
    </row>
    <row r="18" spans="1:13">
      <c r="A18" s="852"/>
      <c r="B18" s="635" t="s">
        <v>189</v>
      </c>
      <c r="C18" s="637">
        <v>35.244008632112973</v>
      </c>
      <c r="D18" s="637">
        <v>30.037108880829887</v>
      </c>
      <c r="E18" s="637">
        <v>32.930819569959489</v>
      </c>
      <c r="F18" s="637">
        <v>38.868672311295263</v>
      </c>
      <c r="G18" s="637">
        <v>42.184161800313348</v>
      </c>
      <c r="H18" s="637">
        <v>41.074313408723754</v>
      </c>
      <c r="I18" s="637">
        <v>31.52286902286902</v>
      </c>
      <c r="J18" s="637">
        <v>41.485110223024364</v>
      </c>
      <c r="K18" s="637">
        <v>41.384946236559138</v>
      </c>
      <c r="L18" s="637">
        <v>27.42051393728223</v>
      </c>
      <c r="M18" s="637">
        <v>33.232161097329637</v>
      </c>
    </row>
    <row r="19" spans="1:13">
      <c r="A19" s="852"/>
      <c r="B19" s="635" t="s">
        <v>190</v>
      </c>
      <c r="C19" s="637">
        <v>64.76121837423662</v>
      </c>
      <c r="D19" s="637">
        <v>63.548620264467026</v>
      </c>
      <c r="E19" s="637">
        <v>67.877313765098734</v>
      </c>
      <c r="F19" s="637">
        <v>63.55209187858901</v>
      </c>
      <c r="G19" s="637">
        <v>66.511420841751999</v>
      </c>
      <c r="H19" s="637">
        <v>68.657819705023059</v>
      </c>
      <c r="I19" s="637">
        <v>63.810816049622019</v>
      </c>
      <c r="J19" s="637">
        <v>64.175336858263691</v>
      </c>
      <c r="K19" s="637">
        <v>66.803208151182403</v>
      </c>
      <c r="L19" s="637">
        <v>69.805386278749765</v>
      </c>
      <c r="M19" s="637">
        <v>60.46857709772199</v>
      </c>
    </row>
    <row r="20" spans="1:13" ht="12.75" customHeight="1">
      <c r="A20" s="852"/>
      <c r="B20" s="635" t="s">
        <v>191</v>
      </c>
      <c r="C20" s="637">
        <v>76.459874786568022</v>
      </c>
      <c r="D20" s="637">
        <v>80.832947173308625</v>
      </c>
      <c r="E20" s="637">
        <v>70.248875562218899</v>
      </c>
      <c r="F20" s="637">
        <v>79.094368831839006</v>
      </c>
      <c r="G20" s="637">
        <v>79.204339963833633</v>
      </c>
      <c r="H20" s="637">
        <v>77.885973763874873</v>
      </c>
      <c r="I20" s="637">
        <v>71.429991550275858</v>
      </c>
      <c r="J20" s="637">
        <v>76.840198764686761</v>
      </c>
      <c r="K20" s="637">
        <v>77.276961082088036</v>
      </c>
      <c r="L20" s="637">
        <v>80.486961864894965</v>
      </c>
      <c r="M20" s="637">
        <v>79.051142987480361</v>
      </c>
    </row>
    <row r="21" spans="1:13">
      <c r="A21" s="852"/>
      <c r="B21" s="635" t="s">
        <v>192</v>
      </c>
      <c r="C21" s="637">
        <v>88.401044850775307</v>
      </c>
      <c r="D21" s="637">
        <v>84.571538056234132</v>
      </c>
      <c r="E21" s="637">
        <v>89.63832313453284</v>
      </c>
      <c r="F21" s="637">
        <v>90.628514869303103</v>
      </c>
      <c r="G21" s="637">
        <v>87.292521300094677</v>
      </c>
      <c r="H21" s="637">
        <v>88.275308728109962</v>
      </c>
      <c r="I21" s="637">
        <v>84.940433094188123</v>
      </c>
      <c r="J21" s="637">
        <v>88.053754727174507</v>
      </c>
      <c r="K21" s="637">
        <v>85.321245565628701</v>
      </c>
      <c r="L21" s="637">
        <v>88.490957180641942</v>
      </c>
      <c r="M21" s="637">
        <v>83.548271246204578</v>
      </c>
    </row>
    <row r="22" spans="1:13" ht="12.75" customHeight="1">
      <c r="A22" s="774"/>
      <c r="B22" s="635" t="s">
        <v>193</v>
      </c>
      <c r="C22" s="637">
        <v>88.38636747802569</v>
      </c>
      <c r="D22" s="637">
        <v>88.404468471193113</v>
      </c>
      <c r="E22" s="637">
        <v>93.000850099178237</v>
      </c>
      <c r="F22" s="637">
        <v>92.404487162324969</v>
      </c>
      <c r="G22" s="637">
        <v>91.194284127496388</v>
      </c>
      <c r="H22" s="637">
        <v>94.011858538568276</v>
      </c>
      <c r="I22" s="637">
        <v>91.481218634358996</v>
      </c>
      <c r="J22" s="637">
        <v>93.273210556293904</v>
      </c>
      <c r="K22" s="637">
        <v>94.201813644939449</v>
      </c>
      <c r="L22" s="637">
        <v>94.422960685804895</v>
      </c>
      <c r="M22" s="637">
        <v>92.407852931993901</v>
      </c>
    </row>
  </sheetData>
  <mergeCells count="5">
    <mergeCell ref="A2:B3"/>
    <mergeCell ref="A4:A22"/>
    <mergeCell ref="B4:M4"/>
    <mergeCell ref="C2:M2"/>
    <mergeCell ref="A1:M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M22"/>
  <sheetViews>
    <sheetView showGridLines="0" workbookViewId="0">
      <selection activeCell="O18" sqref="O18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3" width="9.5703125" style="183" customWidth="1"/>
    <col min="14" max="16384" width="11.42578125" style="183"/>
  </cols>
  <sheetData>
    <row r="1" spans="1:13" ht="30" customHeight="1">
      <c r="A1" s="809" t="s">
        <v>310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7" customHeight="1">
      <c r="A2" s="848" t="s">
        <v>210</v>
      </c>
      <c r="B2" s="849"/>
      <c r="C2" s="853" t="s">
        <v>211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ht="16.5" customHeight="1">
      <c r="A3" s="850"/>
      <c r="B3" s="851"/>
      <c r="C3" s="633">
        <v>2007</v>
      </c>
      <c r="D3" s="633">
        <v>2008</v>
      </c>
      <c r="E3" s="633">
        <v>2009</v>
      </c>
      <c r="F3" s="633">
        <v>2010</v>
      </c>
      <c r="G3" s="633">
        <v>2011</v>
      </c>
      <c r="H3" s="633">
        <v>2012</v>
      </c>
      <c r="I3" s="633">
        <v>2013</v>
      </c>
      <c r="J3" s="633">
        <v>2014</v>
      </c>
      <c r="K3" s="633">
        <v>2015</v>
      </c>
      <c r="L3" s="633">
        <v>2016</v>
      </c>
      <c r="M3" s="633">
        <v>2017</v>
      </c>
    </row>
    <row r="4" spans="1:13" s="184" customFormat="1" ht="22.5" customHeight="1">
      <c r="A4" s="855" t="s">
        <v>105</v>
      </c>
      <c r="B4" s="854" t="s">
        <v>199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</row>
    <row r="5" spans="1:13">
      <c r="A5" s="856"/>
      <c r="B5" s="687" t="s">
        <v>109</v>
      </c>
      <c r="C5" s="690">
        <v>76.397104832232046</v>
      </c>
      <c r="D5" s="690">
        <v>76.745050997157406</v>
      </c>
      <c r="E5" s="690">
        <v>79.845973781808539</v>
      </c>
      <c r="F5" s="690">
        <v>79.855185518551849</v>
      </c>
      <c r="G5" s="690">
        <v>81.77877263511877</v>
      </c>
      <c r="H5" s="690">
        <v>81.923219655555172</v>
      </c>
      <c r="I5" s="690">
        <v>80.12581391731139</v>
      </c>
      <c r="J5" s="690">
        <v>80.444392064427419</v>
      </c>
      <c r="K5" s="690">
        <v>80.564241484842682</v>
      </c>
      <c r="L5" s="690">
        <v>76.480279654267093</v>
      </c>
      <c r="M5" s="690">
        <v>79.095375206146372</v>
      </c>
    </row>
    <row r="6" spans="1:13">
      <c r="A6" s="856"/>
      <c r="B6" s="635" t="s">
        <v>189</v>
      </c>
      <c r="C6" s="637">
        <v>32.591475568959837</v>
      </c>
      <c r="D6" s="637">
        <v>27.398219465839752</v>
      </c>
      <c r="E6" s="637">
        <v>30.296682418278365</v>
      </c>
      <c r="F6" s="637">
        <v>35.341278439869988</v>
      </c>
      <c r="G6" s="637">
        <v>33.689770677660398</v>
      </c>
      <c r="H6" s="637">
        <v>33.131347135723502</v>
      </c>
      <c r="I6" s="637">
        <v>30.622111814515051</v>
      </c>
      <c r="J6" s="637">
        <v>35.169660678642714</v>
      </c>
      <c r="K6" s="637">
        <v>33.357989092960572</v>
      </c>
      <c r="L6" s="637">
        <v>29.403498304233139</v>
      </c>
      <c r="M6" s="637">
        <v>29.528774264352837</v>
      </c>
    </row>
    <row r="7" spans="1:13">
      <c r="A7" s="856"/>
      <c r="B7" s="635" t="s">
        <v>190</v>
      </c>
      <c r="C7" s="637">
        <v>58.76256454547125</v>
      </c>
      <c r="D7" s="637">
        <v>56.546577160553191</v>
      </c>
      <c r="E7" s="637">
        <v>65.94810844403014</v>
      </c>
      <c r="F7" s="637">
        <v>62.3348139410583</v>
      </c>
      <c r="G7" s="637">
        <v>63.302235942216846</v>
      </c>
      <c r="H7" s="637">
        <v>66.365408165025258</v>
      </c>
      <c r="I7" s="637">
        <v>61.702811890740264</v>
      </c>
      <c r="J7" s="637">
        <v>60.776737063285722</v>
      </c>
      <c r="K7" s="637">
        <v>64.779725648337177</v>
      </c>
      <c r="L7" s="637">
        <v>62.229882440935924</v>
      </c>
      <c r="M7" s="637">
        <v>56.627868436957755</v>
      </c>
    </row>
    <row r="8" spans="1:13">
      <c r="A8" s="856"/>
      <c r="B8" s="635" t="s">
        <v>191</v>
      </c>
      <c r="C8" s="637">
        <v>72.449944821062587</v>
      </c>
      <c r="D8" s="637">
        <v>72.011713947197819</v>
      </c>
      <c r="E8" s="637">
        <v>73.643108160874661</v>
      </c>
      <c r="F8" s="637">
        <v>76.960550435677874</v>
      </c>
      <c r="G8" s="637">
        <v>82.07734207066386</v>
      </c>
      <c r="H8" s="637">
        <v>79.169995465636006</v>
      </c>
      <c r="I8" s="637">
        <v>71.606058490961118</v>
      </c>
      <c r="J8" s="637">
        <v>76.166812032210302</v>
      </c>
      <c r="K8" s="637">
        <v>76.304122949608384</v>
      </c>
      <c r="L8" s="637">
        <v>78.950596129218454</v>
      </c>
      <c r="M8" s="637">
        <v>75.592990608965053</v>
      </c>
    </row>
    <row r="9" spans="1:13">
      <c r="A9" s="856"/>
      <c r="B9" s="635" t="s">
        <v>192</v>
      </c>
      <c r="C9" s="637">
        <v>85.028387324912089</v>
      </c>
      <c r="D9" s="637">
        <v>82.428256070640174</v>
      </c>
      <c r="E9" s="637">
        <v>84.950271749177347</v>
      </c>
      <c r="F9" s="637">
        <v>85.929744177166853</v>
      </c>
      <c r="G9" s="637">
        <v>87.627354239540537</v>
      </c>
      <c r="H9" s="637">
        <v>87.035784554845051</v>
      </c>
      <c r="I9" s="637">
        <v>83.931720183146382</v>
      </c>
      <c r="J9" s="637">
        <v>85.205150810053041</v>
      </c>
      <c r="K9" s="637">
        <v>82.777795897067946</v>
      </c>
      <c r="L9" s="637">
        <v>86.058634759754298</v>
      </c>
      <c r="M9" s="637">
        <v>81.454307714659308</v>
      </c>
    </row>
    <row r="10" spans="1:13">
      <c r="A10" s="856"/>
      <c r="B10" s="635" t="s">
        <v>193</v>
      </c>
      <c r="C10" s="637">
        <v>89.208321815319152</v>
      </c>
      <c r="D10" s="637">
        <v>90.738285176551102</v>
      </c>
      <c r="E10" s="637">
        <v>93.499656921295198</v>
      </c>
      <c r="F10" s="637">
        <v>92.518738409685454</v>
      </c>
      <c r="G10" s="637">
        <v>92.454887185256894</v>
      </c>
      <c r="H10" s="637">
        <v>93.512902858697259</v>
      </c>
      <c r="I10" s="637">
        <v>92.11032128503885</v>
      </c>
      <c r="J10" s="637">
        <v>91.796374811484498</v>
      </c>
      <c r="K10" s="637">
        <v>93.281165891933313</v>
      </c>
      <c r="L10" s="637">
        <v>93.136967337819883</v>
      </c>
      <c r="M10" s="637">
        <v>91.432469093140924</v>
      </c>
    </row>
    <row r="11" spans="1:13" s="184" customFormat="1" ht="22.5" customHeight="1">
      <c r="A11" s="856"/>
      <c r="B11" s="634" t="s">
        <v>117</v>
      </c>
      <c r="C11" s="531">
        <v>74.740431719434298</v>
      </c>
      <c r="D11" s="531">
        <v>75.244906846113608</v>
      </c>
      <c r="E11" s="531">
        <v>78.385109902503828</v>
      </c>
      <c r="F11" s="531">
        <v>77.671782791813385</v>
      </c>
      <c r="G11" s="531">
        <v>81.073510358163261</v>
      </c>
      <c r="H11" s="531">
        <v>80.018033599443172</v>
      </c>
      <c r="I11" s="531">
        <v>78.741258741258747</v>
      </c>
      <c r="J11" s="531">
        <v>77.716421352370261</v>
      </c>
      <c r="K11" s="531">
        <v>77.575083021056273</v>
      </c>
      <c r="L11" s="531">
        <v>77.536890245458579</v>
      </c>
      <c r="M11" s="531">
        <v>76.922288790928434</v>
      </c>
    </row>
    <row r="12" spans="1:13">
      <c r="A12" s="856"/>
      <c r="B12" s="635" t="s">
        <v>189</v>
      </c>
      <c r="C12" s="637">
        <v>27.573714134602671</v>
      </c>
      <c r="D12" s="637">
        <v>24.32045438274109</v>
      </c>
      <c r="E12" s="637">
        <v>26.668063022178778</v>
      </c>
      <c r="F12" s="637">
        <v>30.089008856269661</v>
      </c>
      <c r="G12" s="637">
        <v>26.206176642818953</v>
      </c>
      <c r="H12" s="637">
        <v>25.545565826685241</v>
      </c>
      <c r="I12" s="637">
        <v>27.548090456976638</v>
      </c>
      <c r="J12" s="637">
        <v>29.702151130722559</v>
      </c>
      <c r="K12" s="637">
        <v>26.103050595238098</v>
      </c>
      <c r="L12" s="637">
        <v>27.04712433067084</v>
      </c>
      <c r="M12" s="637">
        <v>23.567415139207476</v>
      </c>
    </row>
    <row r="13" spans="1:13">
      <c r="A13" s="856"/>
      <c r="B13" s="635" t="s">
        <v>190</v>
      </c>
      <c r="C13" s="637">
        <v>51.990880984354014</v>
      </c>
      <c r="D13" s="637">
        <v>50.919807662478675</v>
      </c>
      <c r="E13" s="637">
        <v>61.641598894715358</v>
      </c>
      <c r="F13" s="637">
        <v>59.539349635946969</v>
      </c>
      <c r="G13" s="637">
        <v>59.797337810289008</v>
      </c>
      <c r="H13" s="637">
        <v>63.080547783831541</v>
      </c>
      <c r="I13" s="637">
        <v>57.902313985743881</v>
      </c>
      <c r="J13" s="637">
        <v>57.424549835150899</v>
      </c>
      <c r="K13" s="637">
        <v>61.264991433466584</v>
      </c>
      <c r="L13" s="637">
        <v>56.039750985207604</v>
      </c>
      <c r="M13" s="637">
        <v>53.479159490182568</v>
      </c>
    </row>
    <row r="14" spans="1:13">
      <c r="A14" s="856"/>
      <c r="B14" s="635" t="s">
        <v>191</v>
      </c>
      <c r="C14" s="637">
        <v>69.257132683491335</v>
      </c>
      <c r="D14" s="637">
        <v>67.372357832170167</v>
      </c>
      <c r="E14" s="637">
        <v>75.275667728497922</v>
      </c>
      <c r="F14" s="637">
        <v>74.845251205711463</v>
      </c>
      <c r="G14" s="637">
        <v>82.33602439277918</v>
      </c>
      <c r="H14" s="637">
        <v>77.91632031033528</v>
      </c>
      <c r="I14" s="637">
        <v>71.121514349684517</v>
      </c>
      <c r="J14" s="637">
        <v>74.937449228269699</v>
      </c>
      <c r="K14" s="637">
        <v>75.087157259964201</v>
      </c>
      <c r="L14" s="637">
        <v>78.27444434140159</v>
      </c>
      <c r="M14" s="637">
        <v>73.216321632163215</v>
      </c>
    </row>
    <row r="15" spans="1:13">
      <c r="A15" s="856"/>
      <c r="B15" s="635" t="s">
        <v>192</v>
      </c>
      <c r="C15" s="637">
        <v>83.171757285522403</v>
      </c>
      <c r="D15" s="637">
        <v>80.344106866991794</v>
      </c>
      <c r="E15" s="637">
        <v>82.04520864403311</v>
      </c>
      <c r="F15" s="637">
        <v>83.222887558216897</v>
      </c>
      <c r="G15" s="637">
        <v>87.423405599978025</v>
      </c>
      <c r="H15" s="637">
        <v>85.696338837042347</v>
      </c>
      <c r="I15" s="637">
        <v>81.600359406978484</v>
      </c>
      <c r="J15" s="637">
        <v>82.47193163047902</v>
      </c>
      <c r="K15" s="637">
        <v>79.942358622838455</v>
      </c>
      <c r="L15" s="637">
        <v>84.861493967192374</v>
      </c>
      <c r="M15" s="637">
        <v>80.068958911981611</v>
      </c>
    </row>
    <row r="16" spans="1:13">
      <c r="A16" s="856"/>
      <c r="B16" s="635" t="s">
        <v>193</v>
      </c>
      <c r="C16" s="637">
        <v>89.19874796667817</v>
      </c>
      <c r="D16" s="637">
        <v>91.638889651574644</v>
      </c>
      <c r="E16" s="637">
        <v>93.357267140937822</v>
      </c>
      <c r="F16" s="637">
        <v>92.158497399600279</v>
      </c>
      <c r="G16" s="637">
        <v>92.907720628440202</v>
      </c>
      <c r="H16" s="637">
        <v>93.036739554674696</v>
      </c>
      <c r="I16" s="637">
        <v>92.371485943775099</v>
      </c>
      <c r="J16" s="637">
        <v>90.768187904949642</v>
      </c>
      <c r="K16" s="637">
        <v>92.332126632595106</v>
      </c>
      <c r="L16" s="637">
        <v>92.01428571428572</v>
      </c>
      <c r="M16" s="637">
        <v>90.358261714496322</v>
      </c>
    </row>
    <row r="17" spans="1:13" s="184" customFormat="1" ht="22.5" customHeight="1">
      <c r="A17" s="856"/>
      <c r="B17" s="634" t="s">
        <v>118</v>
      </c>
      <c r="C17" s="531">
        <v>79.353917830903924</v>
      </c>
      <c r="D17" s="531">
        <v>79.559534025320616</v>
      </c>
      <c r="E17" s="531">
        <v>82.638851454548728</v>
      </c>
      <c r="F17" s="531">
        <v>83.887572886297377</v>
      </c>
      <c r="G17" s="531">
        <v>82.9205420122954</v>
      </c>
      <c r="H17" s="531">
        <v>85.183898347148457</v>
      </c>
      <c r="I17" s="531">
        <v>82.459513263962009</v>
      </c>
      <c r="J17" s="531">
        <v>85.028071313349983</v>
      </c>
      <c r="K17" s="531">
        <v>85.216620525523339</v>
      </c>
      <c r="L17" s="531">
        <v>75.03337503756876</v>
      </c>
      <c r="M17" s="531">
        <v>82.600647848218429</v>
      </c>
    </row>
    <row r="18" spans="1:13">
      <c r="A18" s="856"/>
      <c r="B18" s="635" t="s">
        <v>189</v>
      </c>
      <c r="C18" s="637">
        <v>42.137035919106552</v>
      </c>
      <c r="D18" s="637">
        <v>34.531777200066379</v>
      </c>
      <c r="E18" s="637">
        <v>38.673973780356761</v>
      </c>
      <c r="F18" s="637">
        <v>47.242582014861242</v>
      </c>
      <c r="G18" s="637">
        <v>46.570840089399184</v>
      </c>
      <c r="H18" s="637">
        <v>48.163948138854032</v>
      </c>
      <c r="I18" s="637">
        <v>38.209273241002364</v>
      </c>
      <c r="J18" s="637">
        <v>49.494219653179186</v>
      </c>
      <c r="K18" s="637">
        <v>48.356085368198428</v>
      </c>
      <c r="L18" s="637">
        <v>31.264842685103211</v>
      </c>
      <c r="M18" s="637">
        <v>40.691992433795718</v>
      </c>
    </row>
    <row r="19" spans="1:13" ht="12.75" customHeight="1">
      <c r="A19" s="856"/>
      <c r="B19" s="635" t="s">
        <v>190</v>
      </c>
      <c r="C19" s="637">
        <v>68.443611036699707</v>
      </c>
      <c r="D19" s="637">
        <v>65.728460058722277</v>
      </c>
      <c r="E19" s="637">
        <v>72.929498600152712</v>
      </c>
      <c r="F19" s="637">
        <v>67.205822887181569</v>
      </c>
      <c r="G19" s="637">
        <v>67.927364798037743</v>
      </c>
      <c r="H19" s="637">
        <v>71.008158508158502</v>
      </c>
      <c r="I19" s="637">
        <v>66.790448434709035</v>
      </c>
      <c r="J19" s="637">
        <v>65.072722840659793</v>
      </c>
      <c r="K19" s="637">
        <v>69.856064667793945</v>
      </c>
      <c r="L19" s="637">
        <v>70.414983196767736</v>
      </c>
      <c r="M19" s="637">
        <v>60.734019136606619</v>
      </c>
    </row>
    <row r="20" spans="1:13">
      <c r="A20" s="856"/>
      <c r="B20" s="635" t="s">
        <v>191</v>
      </c>
      <c r="C20" s="637">
        <v>77.050862677185563</v>
      </c>
      <c r="D20" s="637">
        <v>81.408088732584886</v>
      </c>
      <c r="E20" s="637">
        <v>70.527722110888448</v>
      </c>
      <c r="F20" s="637">
        <v>81.089696071163829</v>
      </c>
      <c r="G20" s="637">
        <v>81.685558354324101</v>
      </c>
      <c r="H20" s="637">
        <v>81.245341436844214</v>
      </c>
      <c r="I20" s="637">
        <v>72.252389226759334</v>
      </c>
      <c r="J20" s="637">
        <v>78.209003562560724</v>
      </c>
      <c r="K20" s="637">
        <v>78.041889043369068</v>
      </c>
      <c r="L20" s="637">
        <v>79.897800103932099</v>
      </c>
      <c r="M20" s="637">
        <v>79.918099918099912</v>
      </c>
    </row>
    <row r="21" spans="1:13" ht="12.75" customHeight="1">
      <c r="A21" s="856"/>
      <c r="B21" s="635" t="s">
        <v>192</v>
      </c>
      <c r="C21" s="637">
        <v>88.845530407636431</v>
      </c>
      <c r="D21" s="637">
        <v>86.033958704538307</v>
      </c>
      <c r="E21" s="637">
        <v>89.943207518721408</v>
      </c>
      <c r="F21" s="637">
        <v>91.004340667564733</v>
      </c>
      <c r="G21" s="637">
        <v>87.88264428699182</v>
      </c>
      <c r="H21" s="637">
        <v>89.041148472286196</v>
      </c>
      <c r="I21" s="637">
        <v>87.338171474417408</v>
      </c>
      <c r="J21" s="637">
        <v>89.369073668854853</v>
      </c>
      <c r="K21" s="637">
        <v>87.565766397755169</v>
      </c>
      <c r="L21" s="637">
        <v>88.211629891503108</v>
      </c>
      <c r="M21" s="637">
        <v>83.591960393113126</v>
      </c>
    </row>
    <row r="22" spans="1:13" ht="12.75" customHeight="1">
      <c r="A22" s="857"/>
      <c r="B22" s="635" t="s">
        <v>193</v>
      </c>
      <c r="C22" s="637">
        <v>89.226117531180932</v>
      </c>
      <c r="D22" s="637">
        <v>89.07219846196044</v>
      </c>
      <c r="E22" s="637">
        <v>93.775243778973731</v>
      </c>
      <c r="F22" s="637">
        <v>93.155214795739198</v>
      </c>
      <c r="G22" s="637">
        <v>91.656694001140494</v>
      </c>
      <c r="H22" s="637">
        <v>94.354405100238111</v>
      </c>
      <c r="I22" s="637">
        <v>91.664553100772537</v>
      </c>
      <c r="J22" s="637">
        <v>93.488512158564376</v>
      </c>
      <c r="K22" s="637">
        <v>94.69122212627957</v>
      </c>
      <c r="L22" s="637">
        <v>94.923115167442035</v>
      </c>
      <c r="M22" s="637">
        <v>93.153663414175853</v>
      </c>
    </row>
  </sheetData>
  <mergeCells count="5">
    <mergeCell ref="A2:B3"/>
    <mergeCell ref="A4:A22"/>
    <mergeCell ref="B4:M4"/>
    <mergeCell ref="C2:M2"/>
    <mergeCell ref="A1:M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A1:M22"/>
  <sheetViews>
    <sheetView showGridLines="0" workbookViewId="0">
      <selection activeCell="N24" sqref="N24"/>
    </sheetView>
  </sheetViews>
  <sheetFormatPr baseColWidth="10" defaultColWidth="11.42578125" defaultRowHeight="12.75"/>
  <cols>
    <col min="1" max="1" width="6.42578125" style="11" customWidth="1"/>
    <col min="2" max="2" width="22.140625" style="11" customWidth="1"/>
    <col min="3" max="11" width="9.28515625" style="11" customWidth="1"/>
    <col min="12" max="13" width="9.5703125" style="183" customWidth="1"/>
    <col min="14" max="16384" width="11.42578125" style="183"/>
  </cols>
  <sheetData>
    <row r="1" spans="1:13" ht="30" customHeight="1">
      <c r="A1" s="809" t="s">
        <v>310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7" customHeight="1">
      <c r="A2" s="848" t="s">
        <v>210</v>
      </c>
      <c r="B2" s="849"/>
      <c r="C2" s="853" t="s">
        <v>211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ht="16.5" customHeight="1">
      <c r="A3" s="850"/>
      <c r="B3" s="851"/>
      <c r="C3" s="633">
        <v>2007</v>
      </c>
      <c r="D3" s="633">
        <v>2008</v>
      </c>
      <c r="E3" s="633">
        <v>2009</v>
      </c>
      <c r="F3" s="633">
        <v>2010</v>
      </c>
      <c r="G3" s="633">
        <v>2011</v>
      </c>
      <c r="H3" s="633">
        <v>2012</v>
      </c>
      <c r="I3" s="633">
        <v>2013</v>
      </c>
      <c r="J3" s="633">
        <v>2014</v>
      </c>
      <c r="K3" s="633">
        <v>2015</v>
      </c>
      <c r="L3" s="633">
        <v>2016</v>
      </c>
      <c r="M3" s="633">
        <v>2017</v>
      </c>
    </row>
    <row r="4" spans="1:13" s="184" customFormat="1" ht="22.5" customHeight="1">
      <c r="A4" s="858" t="s">
        <v>106</v>
      </c>
      <c r="B4" s="854" t="s">
        <v>199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</row>
    <row r="5" spans="1:13" s="184" customFormat="1" ht="22.5" customHeight="1">
      <c r="A5" s="856"/>
      <c r="B5" s="686" t="s">
        <v>109</v>
      </c>
      <c r="C5" s="688">
        <v>44.398092585342688</v>
      </c>
      <c r="D5" s="688">
        <v>47.595360649558494</v>
      </c>
      <c r="E5" s="688">
        <v>50.22520831769387</v>
      </c>
      <c r="F5" s="688">
        <v>51.360656452145115</v>
      </c>
      <c r="G5" s="688">
        <v>52.071549205157766</v>
      </c>
      <c r="H5" s="688">
        <v>52.332418210935714</v>
      </c>
      <c r="I5" s="688">
        <v>48.699405507596296</v>
      </c>
      <c r="J5" s="688">
        <v>51.546403903726926</v>
      </c>
      <c r="K5" s="688">
        <v>52.620421275163423</v>
      </c>
      <c r="L5" s="688">
        <v>49.289629087496017</v>
      </c>
      <c r="M5" s="688">
        <v>51.460614905385015</v>
      </c>
    </row>
    <row r="6" spans="1:13">
      <c r="A6" s="856"/>
      <c r="B6" s="635" t="s">
        <v>189</v>
      </c>
      <c r="C6" s="637">
        <v>9.9858730618010991</v>
      </c>
      <c r="D6" s="637">
        <v>11.485676854499848</v>
      </c>
      <c r="E6" s="637">
        <v>14.137490330609086</v>
      </c>
      <c r="F6" s="637">
        <v>16.630474726890053</v>
      </c>
      <c r="G6" s="637">
        <v>15.925292791154433</v>
      </c>
      <c r="H6" s="637">
        <v>14.305437241136209</v>
      </c>
      <c r="I6" s="637">
        <v>13.489792590176572</v>
      </c>
      <c r="J6" s="637">
        <v>15.995943324122525</v>
      </c>
      <c r="K6" s="637">
        <v>12.46236828901154</v>
      </c>
      <c r="L6" s="637">
        <v>13.678507234944979</v>
      </c>
      <c r="M6" s="637">
        <v>11.050800046620823</v>
      </c>
    </row>
    <row r="7" spans="1:13">
      <c r="A7" s="856"/>
      <c r="B7" s="635" t="s">
        <v>190</v>
      </c>
      <c r="C7" s="637">
        <v>28.580747747380435</v>
      </c>
      <c r="D7" s="637">
        <v>33.166822199044852</v>
      </c>
      <c r="E7" s="637">
        <v>33.956290400598036</v>
      </c>
      <c r="F7" s="637">
        <v>38.55895789045185</v>
      </c>
      <c r="G7" s="637">
        <v>38.92959677764923</v>
      </c>
      <c r="H7" s="637">
        <v>42.293505159452771</v>
      </c>
      <c r="I7" s="637">
        <v>34.970489908786988</v>
      </c>
      <c r="J7" s="637">
        <v>40.695262125035043</v>
      </c>
      <c r="K7" s="637">
        <v>45.373797187268686</v>
      </c>
      <c r="L7" s="637">
        <v>41.349746144266689</v>
      </c>
      <c r="M7" s="637">
        <v>40.883168524041231</v>
      </c>
    </row>
    <row r="8" spans="1:13">
      <c r="A8" s="856"/>
      <c r="B8" s="635" t="s">
        <v>191</v>
      </c>
      <c r="C8" s="637">
        <v>58.063106371820652</v>
      </c>
      <c r="D8" s="637">
        <v>55.952552120776424</v>
      </c>
      <c r="E8" s="637">
        <v>61.82583087925957</v>
      </c>
      <c r="F8" s="637">
        <v>58.660552211713004</v>
      </c>
      <c r="G8" s="637">
        <v>61.583011583011583</v>
      </c>
      <c r="H8" s="637">
        <v>61.417169554214524</v>
      </c>
      <c r="I8" s="637">
        <v>55.944483240223462</v>
      </c>
      <c r="J8" s="637">
        <v>54.619840029419876</v>
      </c>
      <c r="K8" s="637">
        <v>60.25664527956004</v>
      </c>
      <c r="L8" s="637">
        <v>68.201017153693641</v>
      </c>
      <c r="M8" s="637">
        <v>62.960451977401135</v>
      </c>
    </row>
    <row r="9" spans="1:13">
      <c r="A9" s="856"/>
      <c r="B9" s="635" t="s">
        <v>192</v>
      </c>
      <c r="C9" s="637">
        <v>64.619678995115152</v>
      </c>
      <c r="D9" s="637">
        <v>74.17371252882397</v>
      </c>
      <c r="E9" s="637">
        <v>76.970133141417776</v>
      </c>
      <c r="F9" s="637">
        <v>79.604596147347067</v>
      </c>
      <c r="G9" s="637">
        <v>84.415584415584405</v>
      </c>
      <c r="H9" s="637">
        <v>80.96504907806623</v>
      </c>
      <c r="I9" s="637">
        <v>70.3947988316216</v>
      </c>
      <c r="J9" s="637">
        <v>77.874056280027446</v>
      </c>
      <c r="K9" s="637">
        <v>73.691999651780264</v>
      </c>
      <c r="L9" s="637">
        <v>79.458174904942965</v>
      </c>
      <c r="M9" s="637">
        <v>76.979728190722042</v>
      </c>
    </row>
    <row r="10" spans="1:13">
      <c r="A10" s="856"/>
      <c r="B10" s="635" t="s">
        <v>193</v>
      </c>
      <c r="C10" s="637">
        <v>85.133392439751759</v>
      </c>
      <c r="D10" s="637">
        <v>85.158798737369281</v>
      </c>
      <c r="E10" s="637">
        <v>88.304296903594164</v>
      </c>
      <c r="F10" s="637">
        <v>85.996485810127254</v>
      </c>
      <c r="G10" s="637">
        <v>89.299634841833182</v>
      </c>
      <c r="H10" s="637">
        <v>89.716654717745698</v>
      </c>
      <c r="I10" s="637">
        <v>87.402809433748757</v>
      </c>
      <c r="J10" s="637">
        <v>88.621083550913838</v>
      </c>
      <c r="K10" s="637">
        <v>90.49678086002703</v>
      </c>
      <c r="L10" s="637">
        <v>89.912886343101647</v>
      </c>
      <c r="M10" s="637">
        <v>86.866809933913942</v>
      </c>
    </row>
    <row r="11" spans="1:13" s="184" customFormat="1" ht="22.5" customHeight="1">
      <c r="A11" s="856"/>
      <c r="B11" s="634" t="s">
        <v>117</v>
      </c>
      <c r="C11" s="531">
        <v>43.23419108091047</v>
      </c>
      <c r="D11" s="531">
        <v>46.286996853447363</v>
      </c>
      <c r="E11" s="531">
        <v>49.143180748411389</v>
      </c>
      <c r="F11" s="531">
        <v>50.317527676650364</v>
      </c>
      <c r="G11" s="531">
        <v>50.099873176918194</v>
      </c>
      <c r="H11" s="531">
        <v>50.226688414010447</v>
      </c>
      <c r="I11" s="531">
        <v>46.967204652603321</v>
      </c>
      <c r="J11" s="531">
        <v>49.166139826905884</v>
      </c>
      <c r="K11" s="531">
        <v>50.901442307692314</v>
      </c>
      <c r="L11" s="531">
        <v>48.512502687354974</v>
      </c>
      <c r="M11" s="531">
        <v>49.241203381933992</v>
      </c>
    </row>
    <row r="12" spans="1:13">
      <c r="A12" s="856"/>
      <c r="B12" s="635" t="s">
        <v>189</v>
      </c>
      <c r="C12" s="637">
        <v>9.448849055881114</v>
      </c>
      <c r="D12" s="637">
        <v>11.076971697450663</v>
      </c>
      <c r="E12" s="637">
        <v>13.645384116322559</v>
      </c>
      <c r="F12" s="637">
        <v>16.406520985084981</v>
      </c>
      <c r="G12" s="637">
        <v>15.157975182511111</v>
      </c>
      <c r="H12" s="637">
        <v>13.434657570893528</v>
      </c>
      <c r="I12" s="637">
        <v>13.121395221093108</v>
      </c>
      <c r="J12" s="637">
        <v>14.343581221437473</v>
      </c>
      <c r="K12" s="637">
        <v>11.091683968965141</v>
      </c>
      <c r="L12" s="637">
        <v>13.491951426150806</v>
      </c>
      <c r="M12" s="637">
        <v>10.897009966777409</v>
      </c>
    </row>
    <row r="13" spans="1:13">
      <c r="A13" s="856"/>
      <c r="B13" s="635" t="s">
        <v>190</v>
      </c>
      <c r="C13" s="637">
        <v>25.615212527964204</v>
      </c>
      <c r="D13" s="637">
        <v>28.231386659285914</v>
      </c>
      <c r="E13" s="637">
        <v>30.80147829444536</v>
      </c>
      <c r="F13" s="637">
        <v>36.127448181350999</v>
      </c>
      <c r="G13" s="637">
        <v>35.198063153556895</v>
      </c>
      <c r="H13" s="637">
        <v>38.821042743071864</v>
      </c>
      <c r="I13" s="637">
        <v>31.570935660645421</v>
      </c>
      <c r="J13" s="637">
        <v>33.972894776914877</v>
      </c>
      <c r="K13" s="637">
        <v>43.503007567427723</v>
      </c>
      <c r="L13" s="637">
        <v>35.483104697428587</v>
      </c>
      <c r="M13" s="637">
        <v>36.177226874134632</v>
      </c>
    </row>
    <row r="14" spans="1:13">
      <c r="A14" s="856"/>
      <c r="B14" s="635" t="s">
        <v>191</v>
      </c>
      <c r="C14" s="637">
        <v>55.189177763686324</v>
      </c>
      <c r="D14" s="637">
        <v>51.303358992302307</v>
      </c>
      <c r="E14" s="637">
        <v>60.825147347740668</v>
      </c>
      <c r="F14" s="637">
        <v>56.978944878164185</v>
      </c>
      <c r="G14" s="637">
        <v>61.969677665944708</v>
      </c>
      <c r="H14" s="637">
        <v>63.875870804306523</v>
      </c>
      <c r="I14" s="637">
        <v>54.793396903516864</v>
      </c>
      <c r="J14" s="637">
        <v>49.351969504447268</v>
      </c>
      <c r="K14" s="637">
        <v>57.470049330514449</v>
      </c>
      <c r="L14" s="637">
        <v>62.445112086896238</v>
      </c>
      <c r="M14" s="637">
        <v>62.036040882194733</v>
      </c>
    </row>
    <row r="15" spans="1:13">
      <c r="A15" s="856"/>
      <c r="B15" s="635" t="s">
        <v>192</v>
      </c>
      <c r="C15" s="637">
        <v>62.213665086887836</v>
      </c>
      <c r="D15" s="637">
        <v>75.246720074306282</v>
      </c>
      <c r="E15" s="637">
        <v>74.854635216675817</v>
      </c>
      <c r="F15" s="637">
        <v>77.890592623290516</v>
      </c>
      <c r="G15" s="637">
        <v>85.466448445171849</v>
      </c>
      <c r="H15" s="637">
        <v>81.066731024496193</v>
      </c>
      <c r="I15" s="637">
        <v>73.35251046025104</v>
      </c>
      <c r="J15" s="637">
        <v>79.323467230443981</v>
      </c>
      <c r="K15" s="637">
        <v>76.089635854341736</v>
      </c>
      <c r="L15" s="637">
        <v>74.241364844077751</v>
      </c>
      <c r="M15" s="637">
        <v>74.666944213155702</v>
      </c>
    </row>
    <row r="16" spans="1:13">
      <c r="A16" s="856"/>
      <c r="B16" s="635" t="s">
        <v>193</v>
      </c>
      <c r="C16" s="637">
        <v>86.302471325529154</v>
      </c>
      <c r="D16" s="637">
        <v>86.006161829090317</v>
      </c>
      <c r="E16" s="637">
        <v>89.013394598812255</v>
      </c>
      <c r="F16" s="637">
        <v>86.335085245481352</v>
      </c>
      <c r="G16" s="637">
        <v>90.324918770307434</v>
      </c>
      <c r="H16" s="637">
        <v>89.541319914844209</v>
      </c>
      <c r="I16" s="637">
        <v>86.963749248948531</v>
      </c>
      <c r="J16" s="637">
        <v>88.137137765537361</v>
      </c>
      <c r="K16" s="637">
        <v>91.044805788573925</v>
      </c>
      <c r="L16" s="637">
        <v>90.164725494066815</v>
      </c>
      <c r="M16" s="637">
        <v>87.533123028391174</v>
      </c>
    </row>
    <row r="17" spans="1:13" s="184" customFormat="1" ht="22.5" customHeight="1">
      <c r="A17" s="856"/>
      <c r="B17" s="634" t="s">
        <v>118</v>
      </c>
      <c r="C17" s="531">
        <v>51.805463654409678</v>
      </c>
      <c r="D17" s="531">
        <v>56.348602927200155</v>
      </c>
      <c r="E17" s="531">
        <v>56.38502763356221</v>
      </c>
      <c r="F17" s="531">
        <v>56.687704357083113</v>
      </c>
      <c r="G17" s="531">
        <v>62.862224535832034</v>
      </c>
      <c r="H17" s="531">
        <v>62.438636062093664</v>
      </c>
      <c r="I17" s="531">
        <v>57.001022528614307</v>
      </c>
      <c r="J17" s="531">
        <v>61.759845343144889</v>
      </c>
      <c r="K17" s="531">
        <v>60.22221510678493</v>
      </c>
      <c r="L17" s="531">
        <v>51.666666666666671</v>
      </c>
      <c r="M17" s="531">
        <v>60.498895835277288</v>
      </c>
    </row>
    <row r="18" spans="1:13">
      <c r="A18" s="856"/>
      <c r="B18" s="635" t="s">
        <v>189</v>
      </c>
      <c r="C18" s="637">
        <v>14.276970160673297</v>
      </c>
      <c r="D18" s="637">
        <v>15.616681455190772</v>
      </c>
      <c r="E18" s="637">
        <v>17.790368271954673</v>
      </c>
      <c r="F18" s="637">
        <v>18.088309081786253</v>
      </c>
      <c r="G18" s="637">
        <v>23.171889838556506</v>
      </c>
      <c r="H18" s="637">
        <v>20.596762503020052</v>
      </c>
      <c r="I18" s="637">
        <v>15.823817292006526</v>
      </c>
      <c r="J18" s="637">
        <v>25.292169848071676</v>
      </c>
      <c r="K18" s="637">
        <v>20.947012401352875</v>
      </c>
      <c r="L18" s="637">
        <v>14.189679353871451</v>
      </c>
      <c r="M18" s="637">
        <v>11.936100798740016</v>
      </c>
    </row>
    <row r="19" spans="1:13">
      <c r="A19" s="856"/>
      <c r="B19" s="635" t="s">
        <v>190</v>
      </c>
      <c r="C19" s="637">
        <v>43.959646910466581</v>
      </c>
      <c r="D19" s="637">
        <v>52.111553784860554</v>
      </c>
      <c r="E19" s="637">
        <v>46.357328707718992</v>
      </c>
      <c r="F19" s="637">
        <v>47.824194952132288</v>
      </c>
      <c r="G19" s="637">
        <v>57.390417940876659</v>
      </c>
      <c r="H19" s="637">
        <v>55.781071835803871</v>
      </c>
      <c r="I19" s="637">
        <v>49.789869497898692</v>
      </c>
      <c r="J19" s="637">
        <v>59.476707083599237</v>
      </c>
      <c r="K19" s="637">
        <v>51.394671107410495</v>
      </c>
      <c r="L19" s="637">
        <v>65.808368408021792</v>
      </c>
      <c r="M19" s="637">
        <v>58.971109984794737</v>
      </c>
    </row>
    <row r="20" spans="1:13">
      <c r="A20" s="856"/>
      <c r="B20" s="635" t="s">
        <v>191</v>
      </c>
      <c r="C20" s="637">
        <v>71.803941384537652</v>
      </c>
      <c r="D20" s="637">
        <v>77.401129943502823</v>
      </c>
      <c r="E20" s="637">
        <v>67.800586510263926</v>
      </c>
      <c r="F20" s="637">
        <v>65.722801788375563</v>
      </c>
      <c r="G20" s="637">
        <v>60.374352847471123</v>
      </c>
      <c r="H20" s="637">
        <v>53.257671290458177</v>
      </c>
      <c r="I20" s="637">
        <v>62.536699941280091</v>
      </c>
      <c r="J20" s="637">
        <v>68.40705021616229</v>
      </c>
      <c r="K20" s="637">
        <v>70.158597662771285</v>
      </c>
      <c r="L20" s="637">
        <v>85.103495079742103</v>
      </c>
      <c r="M20" s="637">
        <v>67.821782178217831</v>
      </c>
    </row>
    <row r="21" spans="1:13">
      <c r="A21" s="856"/>
      <c r="B21" s="635" t="s">
        <v>192</v>
      </c>
      <c r="C21" s="637">
        <v>82.859281437125759</v>
      </c>
      <c r="D21" s="637">
        <v>69.025069637883007</v>
      </c>
      <c r="E21" s="637">
        <v>86.60669665167417</v>
      </c>
      <c r="F21" s="637">
        <v>87.179487179487182</v>
      </c>
      <c r="G21" s="637">
        <v>80.733944954128447</v>
      </c>
      <c r="H21" s="637">
        <v>80.642693190512631</v>
      </c>
      <c r="I21" s="637">
        <v>62.765598650927487</v>
      </c>
      <c r="J21" s="637">
        <v>71.630236794171225</v>
      </c>
      <c r="K21" s="637">
        <v>65.339578454332553</v>
      </c>
      <c r="L21" s="637">
        <v>90.531314930246367</v>
      </c>
      <c r="M21" s="637">
        <v>83.216390682009546</v>
      </c>
    </row>
    <row r="22" spans="1:13">
      <c r="A22" s="857"/>
      <c r="B22" s="635" t="s">
        <v>193</v>
      </c>
      <c r="C22" s="637">
        <v>78.401198420264194</v>
      </c>
      <c r="D22" s="637">
        <v>79.487179487179489</v>
      </c>
      <c r="E22" s="637">
        <v>84.458029626146242</v>
      </c>
      <c r="F22" s="637">
        <v>84.334696445423091</v>
      </c>
      <c r="G22" s="637">
        <v>84.603937728937723</v>
      </c>
      <c r="H22" s="637">
        <v>90.441882804995203</v>
      </c>
      <c r="I22" s="637">
        <v>89.239922902874383</v>
      </c>
      <c r="J22" s="637">
        <v>90.629464660895877</v>
      </c>
      <c r="K22" s="637">
        <v>88.308595920311134</v>
      </c>
      <c r="L22" s="637">
        <v>89.034282216100408</v>
      </c>
      <c r="M22" s="637">
        <v>84.657228537554914</v>
      </c>
    </row>
  </sheetData>
  <mergeCells count="5">
    <mergeCell ref="A2:B3"/>
    <mergeCell ref="A4:A22"/>
    <mergeCell ref="C2:M2"/>
    <mergeCell ref="B4:M4"/>
    <mergeCell ref="A1:M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N56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9" sqref="C19:M19"/>
    </sheetView>
  </sheetViews>
  <sheetFormatPr baseColWidth="10" defaultColWidth="11.42578125" defaultRowHeight="12.75"/>
  <cols>
    <col min="1" max="1" width="7.140625" style="11" customWidth="1"/>
    <col min="2" max="2" width="42.85546875" style="11" customWidth="1"/>
    <col min="3" max="16384" width="11.42578125" style="11"/>
  </cols>
  <sheetData>
    <row r="1" spans="1:13" ht="29.25" customHeight="1">
      <c r="A1" s="860" t="s">
        <v>311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</row>
    <row r="2" spans="1:13" ht="22.5" customHeight="1">
      <c r="A2" s="865" t="s">
        <v>212</v>
      </c>
      <c r="B2" s="866"/>
      <c r="C2" s="877" t="s">
        <v>213</v>
      </c>
      <c r="D2" s="877"/>
      <c r="E2" s="877"/>
      <c r="F2" s="877"/>
      <c r="G2" s="877"/>
      <c r="H2" s="877"/>
      <c r="I2" s="877"/>
      <c r="J2" s="877"/>
      <c r="K2" s="877"/>
      <c r="L2" s="877"/>
      <c r="M2" s="877"/>
    </row>
    <row r="3" spans="1:13" ht="21" customHeight="1">
      <c r="A3" s="867"/>
      <c r="B3" s="868"/>
      <c r="C3" s="676">
        <v>2007</v>
      </c>
      <c r="D3" s="676">
        <v>2008</v>
      </c>
      <c r="E3" s="676">
        <v>2009</v>
      </c>
      <c r="F3" s="676">
        <v>2010</v>
      </c>
      <c r="G3" s="676" t="s">
        <v>214</v>
      </c>
      <c r="H3" s="676" t="s">
        <v>215</v>
      </c>
      <c r="I3" s="676">
        <v>2013</v>
      </c>
      <c r="J3" s="676">
        <v>2014</v>
      </c>
      <c r="K3" s="676">
        <v>2015</v>
      </c>
      <c r="L3" s="676">
        <v>2016</v>
      </c>
      <c r="M3" s="702">
        <v>2017</v>
      </c>
    </row>
    <row r="4" spans="1:13">
      <c r="A4" s="869" t="s">
        <v>119</v>
      </c>
      <c r="B4" s="202" t="s">
        <v>216</v>
      </c>
      <c r="C4" s="203">
        <v>1356973</v>
      </c>
      <c r="D4" s="203">
        <v>1421921</v>
      </c>
      <c r="E4" s="204">
        <v>1440801</v>
      </c>
      <c r="F4" s="203">
        <v>1455592</v>
      </c>
      <c r="G4" s="203">
        <v>1538082</v>
      </c>
      <c r="H4" s="203">
        <v>1617171</v>
      </c>
      <c r="I4" s="203">
        <v>1672352</v>
      </c>
      <c r="J4" s="204">
        <v>1695361</v>
      </c>
      <c r="K4" s="204">
        <v>1733851</v>
      </c>
      <c r="L4" s="204">
        <f>+L5+L6</f>
        <v>1770711</v>
      </c>
      <c r="M4" s="204">
        <f>+M5+M6</f>
        <v>1785849</v>
      </c>
    </row>
    <row r="5" spans="1:13">
      <c r="A5" s="870"/>
      <c r="B5" s="205" t="s">
        <v>217</v>
      </c>
      <c r="C5" s="206">
        <v>256389</v>
      </c>
      <c r="D5" s="206">
        <v>254588</v>
      </c>
      <c r="E5" s="207">
        <v>259915</v>
      </c>
      <c r="F5" s="206">
        <v>253575</v>
      </c>
      <c r="G5" s="206">
        <v>254476</v>
      </c>
      <c r="H5" s="206">
        <v>270222</v>
      </c>
      <c r="I5" s="206">
        <v>273533</v>
      </c>
      <c r="J5" s="207">
        <v>266172</v>
      </c>
      <c r="K5" s="207">
        <v>254434</v>
      </c>
      <c r="L5" s="207">
        <f>+L22+L39</f>
        <v>272022</v>
      </c>
      <c r="M5" s="207">
        <f>+M22+M39</f>
        <v>258831</v>
      </c>
    </row>
    <row r="6" spans="1:13" s="183" customFormat="1">
      <c r="A6" s="870"/>
      <c r="B6" s="208" t="s">
        <v>218</v>
      </c>
      <c r="C6" s="209">
        <v>1100584</v>
      </c>
      <c r="D6" s="209">
        <v>1167333</v>
      </c>
      <c r="E6" s="207">
        <v>1180886</v>
      </c>
      <c r="F6" s="209">
        <v>1202017</v>
      </c>
      <c r="G6" s="209">
        <v>1283606</v>
      </c>
      <c r="H6" s="209">
        <v>1346949</v>
      </c>
      <c r="I6" s="209">
        <v>1398819</v>
      </c>
      <c r="J6" s="207">
        <v>1429189</v>
      </c>
      <c r="K6" s="207">
        <v>1479417</v>
      </c>
      <c r="L6" s="207">
        <f>+L7+L10+L16</f>
        <v>1498689</v>
      </c>
      <c r="M6" s="207">
        <f>+M7+M10+M16</f>
        <v>1527018</v>
      </c>
    </row>
    <row r="7" spans="1:13" ht="13.5" customHeight="1">
      <c r="A7" s="870"/>
      <c r="B7" s="210" t="s">
        <v>219</v>
      </c>
      <c r="C7" s="206">
        <v>725968</v>
      </c>
      <c r="D7" s="206">
        <v>784770</v>
      </c>
      <c r="E7" s="207">
        <v>783080</v>
      </c>
      <c r="F7" s="206">
        <v>811849</v>
      </c>
      <c r="G7" s="206">
        <v>894846</v>
      </c>
      <c r="H7" s="206">
        <v>932798</v>
      </c>
      <c r="I7" s="206">
        <v>967395</v>
      </c>
      <c r="J7" s="207">
        <v>975877</v>
      </c>
      <c r="K7" s="207">
        <v>1001536</v>
      </c>
      <c r="L7" s="207">
        <v>1002031</v>
      </c>
      <c r="M7" s="207">
        <v>1021609</v>
      </c>
    </row>
    <row r="8" spans="1:13">
      <c r="A8" s="870"/>
      <c r="B8" s="211" t="s">
        <v>220</v>
      </c>
      <c r="C8" s="212">
        <v>578912</v>
      </c>
      <c r="D8" s="212">
        <v>620298</v>
      </c>
      <c r="E8" s="213">
        <v>640203</v>
      </c>
      <c r="F8" s="212">
        <v>664738</v>
      </c>
      <c r="G8" s="212">
        <v>750059</v>
      </c>
      <c r="H8" s="212">
        <v>787702</v>
      </c>
      <c r="I8" s="212">
        <v>801083</v>
      </c>
      <c r="J8" s="213">
        <v>806180</v>
      </c>
      <c r="K8" s="213">
        <v>829729</v>
      </c>
      <c r="L8" s="213">
        <v>832891</v>
      </c>
      <c r="M8" s="213">
        <v>840200</v>
      </c>
    </row>
    <row r="9" spans="1:13" ht="13.5" customHeight="1">
      <c r="A9" s="870"/>
      <c r="B9" s="214" t="s">
        <v>221</v>
      </c>
      <c r="C9" s="212">
        <v>147056</v>
      </c>
      <c r="D9" s="212">
        <v>164472</v>
      </c>
      <c r="E9" s="213">
        <v>142877</v>
      </c>
      <c r="F9" s="212">
        <v>147111</v>
      </c>
      <c r="G9" s="212">
        <v>144787</v>
      </c>
      <c r="H9" s="212">
        <v>145096</v>
      </c>
      <c r="I9" s="212">
        <v>166312</v>
      </c>
      <c r="J9" s="213">
        <v>169697</v>
      </c>
      <c r="K9" s="594">
        <v>171807</v>
      </c>
      <c r="L9" s="213">
        <v>169140</v>
      </c>
      <c r="M9" s="213">
        <v>181409</v>
      </c>
    </row>
    <row r="10" spans="1:13">
      <c r="A10" s="870"/>
      <c r="B10" s="210" t="s">
        <v>222</v>
      </c>
      <c r="C10" s="206">
        <v>297851</v>
      </c>
      <c r="D10" s="206">
        <v>305024</v>
      </c>
      <c r="E10" s="207">
        <v>326480</v>
      </c>
      <c r="F10" s="206">
        <v>321382</v>
      </c>
      <c r="G10" s="206">
        <v>317251</v>
      </c>
      <c r="H10" s="206">
        <v>338062</v>
      </c>
      <c r="I10" s="206">
        <v>357371</v>
      </c>
      <c r="J10" s="207">
        <v>376244</v>
      </c>
      <c r="K10" s="595">
        <v>402958</v>
      </c>
      <c r="L10" s="207">
        <v>425498</v>
      </c>
      <c r="M10" s="207">
        <v>435424</v>
      </c>
    </row>
    <row r="11" spans="1:13">
      <c r="A11" s="870"/>
      <c r="B11" s="211" t="s">
        <v>223</v>
      </c>
      <c r="C11" s="212">
        <v>26808</v>
      </c>
      <c r="D11" s="212">
        <v>27164</v>
      </c>
      <c r="E11" s="213">
        <v>28024</v>
      </c>
      <c r="F11" s="212">
        <v>29621</v>
      </c>
      <c r="G11" s="212">
        <v>28487</v>
      </c>
      <c r="H11" s="212">
        <v>35805</v>
      </c>
      <c r="I11" s="212">
        <v>40082</v>
      </c>
      <c r="J11" s="213">
        <v>41160</v>
      </c>
      <c r="K11" s="594">
        <v>28762</v>
      </c>
      <c r="L11" s="213">
        <v>36831</v>
      </c>
      <c r="M11" s="213">
        <v>32268</v>
      </c>
    </row>
    <row r="12" spans="1:13">
      <c r="A12" s="870"/>
      <c r="B12" s="211" t="s">
        <v>224</v>
      </c>
      <c r="C12" s="212">
        <v>26556</v>
      </c>
      <c r="D12" s="212">
        <v>26770</v>
      </c>
      <c r="E12" s="213">
        <v>25487</v>
      </c>
      <c r="F12" s="212">
        <v>26878</v>
      </c>
      <c r="G12" s="212">
        <v>27180</v>
      </c>
      <c r="H12" s="212">
        <v>25880</v>
      </c>
      <c r="I12" s="212">
        <v>24089</v>
      </c>
      <c r="J12" s="213">
        <v>27632</v>
      </c>
      <c r="K12" s="594">
        <v>32655</v>
      </c>
      <c r="L12" s="213">
        <v>32376</v>
      </c>
      <c r="M12" s="213">
        <v>27508</v>
      </c>
    </row>
    <row r="13" spans="1:13">
      <c r="A13" s="870"/>
      <c r="B13" s="211" t="s">
        <v>225</v>
      </c>
      <c r="C13" s="212">
        <v>241166</v>
      </c>
      <c r="D13" s="212">
        <v>246672</v>
      </c>
      <c r="E13" s="213">
        <v>268721</v>
      </c>
      <c r="F13" s="212">
        <v>262926</v>
      </c>
      <c r="G13" s="212">
        <v>259509</v>
      </c>
      <c r="H13" s="212">
        <v>272158</v>
      </c>
      <c r="I13" s="212">
        <v>288016</v>
      </c>
      <c r="J13" s="213">
        <v>303215</v>
      </c>
      <c r="K13" s="594">
        <v>336982</v>
      </c>
      <c r="L13" s="213">
        <v>350516</v>
      </c>
      <c r="M13" s="213">
        <v>370590</v>
      </c>
    </row>
    <row r="14" spans="1:13">
      <c r="A14" s="871"/>
      <c r="B14" s="211" t="s">
        <v>115</v>
      </c>
      <c r="C14" s="596">
        <v>0</v>
      </c>
      <c r="D14" s="596">
        <v>0</v>
      </c>
      <c r="E14" s="596">
        <v>0</v>
      </c>
      <c r="F14" s="596">
        <v>0</v>
      </c>
      <c r="G14" s="596">
        <v>0</v>
      </c>
      <c r="H14" s="596">
        <v>0</v>
      </c>
      <c r="I14" s="596">
        <v>0</v>
      </c>
      <c r="J14" s="596">
        <v>0</v>
      </c>
      <c r="K14" s="596">
        <v>0</v>
      </c>
      <c r="L14" s="596">
        <v>0</v>
      </c>
      <c r="M14" s="213">
        <v>0</v>
      </c>
    </row>
    <row r="15" spans="1:13">
      <c r="A15" s="870"/>
      <c r="B15" s="211" t="s">
        <v>226</v>
      </c>
      <c r="C15" s="212">
        <v>3321</v>
      </c>
      <c r="D15" s="212">
        <v>4418</v>
      </c>
      <c r="E15" s="213">
        <v>4248</v>
      </c>
      <c r="F15" s="212">
        <v>1957</v>
      </c>
      <c r="G15" s="212">
        <v>2075</v>
      </c>
      <c r="H15" s="212">
        <v>4219</v>
      </c>
      <c r="I15" s="212">
        <v>5184</v>
      </c>
      <c r="J15" s="213">
        <v>4237</v>
      </c>
      <c r="K15" s="594">
        <v>4559</v>
      </c>
      <c r="L15" s="213">
        <v>5775</v>
      </c>
      <c r="M15" s="213">
        <v>5058</v>
      </c>
    </row>
    <row r="16" spans="1:13" ht="13.5" customHeight="1">
      <c r="A16" s="870"/>
      <c r="B16" s="215" t="s">
        <v>227</v>
      </c>
      <c r="C16" s="206">
        <v>76765</v>
      </c>
      <c r="D16" s="206">
        <v>77539</v>
      </c>
      <c r="E16" s="207">
        <v>71326</v>
      </c>
      <c r="F16" s="206">
        <v>68786</v>
      </c>
      <c r="G16" s="206">
        <v>71509</v>
      </c>
      <c r="H16" s="206">
        <v>76089</v>
      </c>
      <c r="I16" s="206">
        <v>74053</v>
      </c>
      <c r="J16" s="207">
        <v>77068</v>
      </c>
      <c r="K16" s="595">
        <v>74923</v>
      </c>
      <c r="L16" s="207">
        <v>71160</v>
      </c>
      <c r="M16" s="207">
        <v>69985</v>
      </c>
    </row>
    <row r="17" spans="1:14">
      <c r="A17" s="870"/>
      <c r="B17" s="211" t="s">
        <v>220</v>
      </c>
      <c r="C17" s="212">
        <v>14149</v>
      </c>
      <c r="D17" s="212">
        <v>14630</v>
      </c>
      <c r="E17" s="213">
        <v>13749</v>
      </c>
      <c r="F17" s="212">
        <v>13082</v>
      </c>
      <c r="G17" s="212">
        <v>20202</v>
      </c>
      <c r="H17" s="212">
        <v>20066</v>
      </c>
      <c r="I17" s="212">
        <v>20542</v>
      </c>
      <c r="J17" s="213">
        <v>18922</v>
      </c>
      <c r="K17" s="594">
        <v>17679</v>
      </c>
      <c r="L17" s="213">
        <v>17729</v>
      </c>
      <c r="M17" s="213">
        <v>16959</v>
      </c>
    </row>
    <row r="18" spans="1:14">
      <c r="A18" s="870"/>
      <c r="B18" s="211" t="s">
        <v>228</v>
      </c>
      <c r="C18" s="212">
        <v>62616</v>
      </c>
      <c r="D18" s="212">
        <v>62909</v>
      </c>
      <c r="E18" s="213">
        <v>57577</v>
      </c>
      <c r="F18" s="212">
        <v>55704</v>
      </c>
      <c r="G18" s="212">
        <v>51307</v>
      </c>
      <c r="H18" s="212">
        <v>56023</v>
      </c>
      <c r="I18" s="212">
        <v>53511</v>
      </c>
      <c r="J18" s="213">
        <v>58146</v>
      </c>
      <c r="K18" s="594">
        <v>57244</v>
      </c>
      <c r="L18" s="213">
        <v>53431</v>
      </c>
      <c r="M18" s="213">
        <v>53026</v>
      </c>
    </row>
    <row r="19" spans="1:14">
      <c r="A19" s="870"/>
      <c r="B19" s="216" t="s">
        <v>229</v>
      </c>
      <c r="C19" s="217">
        <v>507523</v>
      </c>
      <c r="D19" s="217">
        <v>532405</v>
      </c>
      <c r="E19" s="218">
        <v>526934</v>
      </c>
      <c r="F19" s="217">
        <v>524197</v>
      </c>
      <c r="G19" s="217">
        <v>513345</v>
      </c>
      <c r="H19" s="217">
        <v>539181</v>
      </c>
      <c r="I19" s="217">
        <v>577194</v>
      </c>
      <c r="J19" s="218">
        <v>604087</v>
      </c>
      <c r="K19" s="218">
        <v>632009</v>
      </c>
      <c r="L19" s="207">
        <f>+L18+L10+L9</f>
        <v>648069</v>
      </c>
      <c r="M19" s="207">
        <f>+M18+M10+M9</f>
        <v>669859</v>
      </c>
      <c r="N19" s="144"/>
    </row>
    <row r="20" spans="1:14" ht="21.75" customHeight="1">
      <c r="A20" s="872"/>
      <c r="B20" s="219" t="s">
        <v>230</v>
      </c>
      <c r="C20" s="220">
        <v>46.113972218385875</v>
      </c>
      <c r="D20" s="220">
        <v>45.608665222348719</v>
      </c>
      <c r="E20" s="221">
        <v>44.62191947402205</v>
      </c>
      <c r="F20" s="220">
        <v>43.609782557151853</v>
      </c>
      <c r="G20" s="220">
        <v>39.992412001813641</v>
      </c>
      <c r="H20" s="220">
        <v>40.02980068287664</v>
      </c>
      <c r="I20" s="220">
        <v>41.262951103752521</v>
      </c>
      <c r="J20" s="221">
        <v>42.267817622441818</v>
      </c>
      <c r="K20" s="221">
        <f>+K19/K6*100</f>
        <v>42.720139081813983</v>
      </c>
      <c r="L20" s="221">
        <f>+L19/L6*100</f>
        <v>43.242393852226847</v>
      </c>
      <c r="M20" s="221">
        <f>+M19/M6*100</f>
        <v>43.867131887115931</v>
      </c>
    </row>
    <row r="21" spans="1:14">
      <c r="A21" s="873" t="s">
        <v>150</v>
      </c>
      <c r="B21" s="222" t="s">
        <v>150</v>
      </c>
      <c r="C21" s="223">
        <v>853352</v>
      </c>
      <c r="D21" s="223">
        <v>893720</v>
      </c>
      <c r="E21" s="224">
        <v>897830</v>
      </c>
      <c r="F21" s="223">
        <v>908863</v>
      </c>
      <c r="G21" s="223">
        <v>950388</v>
      </c>
      <c r="H21" s="223">
        <v>984530</v>
      </c>
      <c r="I21" s="223">
        <v>1017103</v>
      </c>
      <c r="J21" s="224">
        <v>1018777</v>
      </c>
      <c r="K21" s="224">
        <v>1035031</v>
      </c>
      <c r="L21" s="224">
        <f>+L22+L23</f>
        <v>1055082</v>
      </c>
      <c r="M21" s="224">
        <f>+M22+M23</f>
        <v>1063249</v>
      </c>
    </row>
    <row r="22" spans="1:14">
      <c r="A22" s="874"/>
      <c r="B22" s="205" t="s">
        <v>217</v>
      </c>
      <c r="C22" s="206">
        <v>217284</v>
      </c>
      <c r="D22" s="206">
        <v>215985</v>
      </c>
      <c r="E22" s="207">
        <v>216319</v>
      </c>
      <c r="F22" s="206">
        <v>211700</v>
      </c>
      <c r="G22" s="206">
        <v>213536</v>
      </c>
      <c r="H22" s="206">
        <v>216467</v>
      </c>
      <c r="I22" s="206">
        <v>213733</v>
      </c>
      <c r="J22" s="207">
        <v>209679</v>
      </c>
      <c r="K22" s="207">
        <v>198599</v>
      </c>
      <c r="L22" s="207">
        <v>207686</v>
      </c>
      <c r="M22" s="207">
        <v>195270</v>
      </c>
    </row>
    <row r="23" spans="1:14">
      <c r="A23" s="874"/>
      <c r="B23" s="208" t="s">
        <v>218</v>
      </c>
      <c r="C23" s="209">
        <v>636068</v>
      </c>
      <c r="D23" s="209">
        <v>677735</v>
      </c>
      <c r="E23" s="207">
        <v>681511</v>
      </c>
      <c r="F23" s="209">
        <v>697163</v>
      </c>
      <c r="G23" s="209">
        <v>736852</v>
      </c>
      <c r="H23" s="209">
        <v>768063</v>
      </c>
      <c r="I23" s="209">
        <v>803370</v>
      </c>
      <c r="J23" s="207">
        <v>809098</v>
      </c>
      <c r="K23" s="207">
        <v>836432</v>
      </c>
      <c r="L23" s="207">
        <f>+L24+L27+L33</f>
        <v>847396</v>
      </c>
      <c r="M23" s="207">
        <f>+M24+M27+M33</f>
        <v>867979</v>
      </c>
    </row>
    <row r="24" spans="1:14">
      <c r="A24" s="874"/>
      <c r="B24" s="210" t="s">
        <v>219</v>
      </c>
      <c r="C24" s="206">
        <v>439555</v>
      </c>
      <c r="D24" s="206">
        <v>480052</v>
      </c>
      <c r="E24" s="207">
        <v>476426</v>
      </c>
      <c r="F24" s="206">
        <v>484148</v>
      </c>
      <c r="G24" s="206">
        <v>516529</v>
      </c>
      <c r="H24" s="206">
        <v>546202</v>
      </c>
      <c r="I24" s="206">
        <v>567484</v>
      </c>
      <c r="J24" s="207">
        <v>560452</v>
      </c>
      <c r="K24" s="207">
        <v>574707</v>
      </c>
      <c r="L24" s="207">
        <v>576757</v>
      </c>
      <c r="M24" s="207">
        <v>587172</v>
      </c>
    </row>
    <row r="25" spans="1:14">
      <c r="A25" s="874"/>
      <c r="B25" s="211" t="s">
        <v>220</v>
      </c>
      <c r="C25" s="212">
        <v>346011</v>
      </c>
      <c r="D25" s="212">
        <v>375421</v>
      </c>
      <c r="E25" s="213">
        <v>385860</v>
      </c>
      <c r="F25" s="212">
        <v>392694</v>
      </c>
      <c r="G25" s="212">
        <v>431019</v>
      </c>
      <c r="H25" s="212">
        <v>454707</v>
      </c>
      <c r="I25" s="212">
        <v>466601</v>
      </c>
      <c r="J25" s="213">
        <v>453086</v>
      </c>
      <c r="K25" s="213">
        <v>465811</v>
      </c>
      <c r="L25" s="213">
        <v>471800</v>
      </c>
      <c r="M25" s="213">
        <v>476330</v>
      </c>
    </row>
    <row r="26" spans="1:14">
      <c r="A26" s="874"/>
      <c r="B26" s="214" t="s">
        <v>221</v>
      </c>
      <c r="C26" s="212">
        <v>93544</v>
      </c>
      <c r="D26" s="212">
        <v>104631</v>
      </c>
      <c r="E26" s="213">
        <v>90566</v>
      </c>
      <c r="F26" s="212">
        <v>91454</v>
      </c>
      <c r="G26" s="212">
        <v>85510</v>
      </c>
      <c r="H26" s="212">
        <v>91495</v>
      </c>
      <c r="I26" s="212">
        <v>100883</v>
      </c>
      <c r="J26" s="213">
        <v>107366</v>
      </c>
      <c r="K26" s="213">
        <v>108896</v>
      </c>
      <c r="L26" s="213">
        <v>104957</v>
      </c>
      <c r="M26" s="213">
        <v>110842</v>
      </c>
    </row>
    <row r="27" spans="1:14">
      <c r="A27" s="874"/>
      <c r="B27" s="210" t="s">
        <v>222</v>
      </c>
      <c r="C27" s="206">
        <v>188023</v>
      </c>
      <c r="D27" s="206">
        <v>189116</v>
      </c>
      <c r="E27" s="207">
        <v>196762</v>
      </c>
      <c r="F27" s="206">
        <v>204666</v>
      </c>
      <c r="G27" s="206">
        <v>210262</v>
      </c>
      <c r="H27" s="206">
        <v>213584</v>
      </c>
      <c r="I27" s="206">
        <v>225449</v>
      </c>
      <c r="J27" s="207">
        <v>238001</v>
      </c>
      <c r="K27" s="207">
        <v>251220</v>
      </c>
      <c r="L27" s="207">
        <v>260736</v>
      </c>
      <c r="M27" s="207">
        <v>271529</v>
      </c>
      <c r="N27" s="704"/>
    </row>
    <row r="28" spans="1:14">
      <c r="A28" s="874"/>
      <c r="B28" s="211" t="s">
        <v>223</v>
      </c>
      <c r="C28" s="212">
        <v>23149</v>
      </c>
      <c r="D28" s="212">
        <v>24635</v>
      </c>
      <c r="E28" s="213">
        <v>25623</v>
      </c>
      <c r="F28" s="212">
        <v>26731</v>
      </c>
      <c r="G28" s="212">
        <v>24914</v>
      </c>
      <c r="H28" s="212">
        <v>30447</v>
      </c>
      <c r="I28" s="212">
        <v>34941</v>
      </c>
      <c r="J28" s="213">
        <v>36312</v>
      </c>
      <c r="K28" s="213">
        <v>26969</v>
      </c>
      <c r="L28" s="213">
        <v>32531</v>
      </c>
      <c r="M28" s="213">
        <v>27990</v>
      </c>
      <c r="N28" s="705"/>
    </row>
    <row r="29" spans="1:14">
      <c r="A29" s="874"/>
      <c r="B29" s="211" t="s">
        <v>224</v>
      </c>
      <c r="C29" s="212">
        <v>19390</v>
      </c>
      <c r="D29" s="212">
        <v>19792</v>
      </c>
      <c r="E29" s="213">
        <v>19097</v>
      </c>
      <c r="F29" s="212">
        <v>19306</v>
      </c>
      <c r="G29" s="212">
        <v>18883</v>
      </c>
      <c r="H29" s="212">
        <v>18123</v>
      </c>
      <c r="I29" s="212">
        <v>18508</v>
      </c>
      <c r="J29" s="213">
        <v>20931</v>
      </c>
      <c r="K29" s="213">
        <v>24851</v>
      </c>
      <c r="L29" s="213">
        <v>22521</v>
      </c>
      <c r="M29" s="213">
        <v>19878</v>
      </c>
      <c r="N29" s="705"/>
    </row>
    <row r="30" spans="1:14">
      <c r="A30" s="874"/>
      <c r="B30" s="211" t="s">
        <v>225</v>
      </c>
      <c r="C30" s="212">
        <v>144348</v>
      </c>
      <c r="D30" s="212">
        <v>143186</v>
      </c>
      <c r="E30" s="213">
        <v>151002</v>
      </c>
      <c r="F30" s="212">
        <v>157993</v>
      </c>
      <c r="G30" s="212">
        <v>165763</v>
      </c>
      <c r="H30" s="212">
        <v>164035</v>
      </c>
      <c r="I30" s="212">
        <v>170767</v>
      </c>
      <c r="J30" s="213">
        <v>179850</v>
      </c>
      <c r="K30" s="213">
        <v>197918</v>
      </c>
      <c r="L30" s="213">
        <v>203754</v>
      </c>
      <c r="M30" s="213">
        <v>222220</v>
      </c>
      <c r="N30" s="705"/>
    </row>
    <row r="31" spans="1:14">
      <c r="A31" s="875"/>
      <c r="B31" s="211" t="s">
        <v>115</v>
      </c>
      <c r="C31" s="596">
        <v>0</v>
      </c>
      <c r="D31" s="596">
        <v>0</v>
      </c>
      <c r="E31" s="596">
        <v>0</v>
      </c>
      <c r="F31" s="596">
        <v>0</v>
      </c>
      <c r="G31" s="596">
        <v>0</v>
      </c>
      <c r="H31" s="596">
        <v>0</v>
      </c>
      <c r="I31" s="596">
        <v>0</v>
      </c>
      <c r="J31" s="596">
        <v>0</v>
      </c>
      <c r="K31" s="596">
        <v>0</v>
      </c>
      <c r="L31" s="597">
        <v>0</v>
      </c>
      <c r="M31" s="597">
        <v>0</v>
      </c>
      <c r="N31" s="705"/>
    </row>
    <row r="32" spans="1:14">
      <c r="A32" s="874"/>
      <c r="B32" s="211" t="s">
        <v>226</v>
      </c>
      <c r="C32" s="212">
        <v>1136</v>
      </c>
      <c r="D32" s="212">
        <v>1503</v>
      </c>
      <c r="E32" s="213">
        <v>1040</v>
      </c>
      <c r="F32" s="212">
        <v>636</v>
      </c>
      <c r="G32" s="212">
        <v>702</v>
      </c>
      <c r="H32" s="212">
        <v>979</v>
      </c>
      <c r="I32" s="212">
        <v>1233</v>
      </c>
      <c r="J32" s="213">
        <v>908</v>
      </c>
      <c r="K32" s="213">
        <v>1482</v>
      </c>
      <c r="L32" s="213">
        <v>1930</v>
      </c>
      <c r="M32" s="213">
        <v>1441</v>
      </c>
      <c r="N32" s="705"/>
    </row>
    <row r="33" spans="1:14">
      <c r="A33" s="874"/>
      <c r="B33" s="215" t="s">
        <v>231</v>
      </c>
      <c r="C33" s="206">
        <v>8490</v>
      </c>
      <c r="D33" s="206">
        <v>8567</v>
      </c>
      <c r="E33" s="207">
        <v>8323</v>
      </c>
      <c r="F33" s="206">
        <v>8349</v>
      </c>
      <c r="G33" s="206">
        <v>10061</v>
      </c>
      <c r="H33" s="206">
        <v>8277</v>
      </c>
      <c r="I33" s="206">
        <v>10437</v>
      </c>
      <c r="J33" s="207">
        <v>10645</v>
      </c>
      <c r="K33" s="207">
        <v>10505</v>
      </c>
      <c r="L33" s="207">
        <v>9903</v>
      </c>
      <c r="M33" s="207">
        <v>9278</v>
      </c>
      <c r="N33" s="704"/>
    </row>
    <row r="34" spans="1:14">
      <c r="A34" s="874"/>
      <c r="B34" s="211" t="s">
        <v>220</v>
      </c>
      <c r="C34" s="212">
        <v>3355</v>
      </c>
      <c r="D34" s="212">
        <v>3103</v>
      </c>
      <c r="E34" s="213">
        <v>2897</v>
      </c>
      <c r="F34" s="212">
        <v>2920</v>
      </c>
      <c r="G34" s="212">
        <v>4592</v>
      </c>
      <c r="H34" s="212">
        <v>3003</v>
      </c>
      <c r="I34" s="212">
        <v>5375</v>
      </c>
      <c r="J34" s="213">
        <v>4924</v>
      </c>
      <c r="K34" s="213">
        <v>3555</v>
      </c>
      <c r="L34" s="213">
        <v>3268</v>
      </c>
      <c r="M34" s="213">
        <v>3930</v>
      </c>
      <c r="N34" s="704"/>
    </row>
    <row r="35" spans="1:14">
      <c r="A35" s="874"/>
      <c r="B35" s="211" t="s">
        <v>228</v>
      </c>
      <c r="C35" s="212">
        <v>5135</v>
      </c>
      <c r="D35" s="212">
        <v>5464</v>
      </c>
      <c r="E35" s="213">
        <v>5426</v>
      </c>
      <c r="F35" s="212">
        <v>5429</v>
      </c>
      <c r="G35" s="212">
        <v>5469</v>
      </c>
      <c r="H35" s="212">
        <v>5274</v>
      </c>
      <c r="I35" s="212">
        <v>5062</v>
      </c>
      <c r="J35" s="213">
        <v>5721</v>
      </c>
      <c r="K35" s="213">
        <v>6950</v>
      </c>
      <c r="L35" s="213">
        <v>6635</v>
      </c>
      <c r="M35" s="213">
        <v>5348</v>
      </c>
      <c r="N35" s="704"/>
    </row>
    <row r="36" spans="1:14">
      <c r="A36" s="874"/>
      <c r="B36" s="216" t="s">
        <v>229</v>
      </c>
      <c r="C36" s="217">
        <v>286702</v>
      </c>
      <c r="D36" s="217">
        <v>299211</v>
      </c>
      <c r="E36" s="218">
        <v>292754</v>
      </c>
      <c r="F36" s="217">
        <v>301549</v>
      </c>
      <c r="G36" s="217">
        <v>301241</v>
      </c>
      <c r="H36" s="217">
        <v>310353</v>
      </c>
      <c r="I36" s="217">
        <v>331394</v>
      </c>
      <c r="J36" s="218">
        <v>351088</v>
      </c>
      <c r="K36" s="218">
        <v>367066</v>
      </c>
      <c r="L36" s="218">
        <f>+L35+L27+L26</f>
        <v>372328</v>
      </c>
      <c r="M36" s="218">
        <f>+M35+M27+M26</f>
        <v>387719</v>
      </c>
      <c r="N36" s="704"/>
    </row>
    <row r="37" spans="1:14" ht="21.75" customHeight="1">
      <c r="A37" s="876"/>
      <c r="B37" s="219" t="s">
        <v>230</v>
      </c>
      <c r="C37" s="220">
        <v>45.07411157297647</v>
      </c>
      <c r="D37" s="220">
        <v>44.148671678458399</v>
      </c>
      <c r="E37" s="221">
        <v>42.956606716546027</v>
      </c>
      <c r="F37" s="220">
        <v>43.253729759037704</v>
      </c>
      <c r="G37" s="220">
        <v>40.882158153876219</v>
      </c>
      <c r="H37" s="220">
        <v>40.407232219232014</v>
      </c>
      <c r="I37" s="220">
        <v>41.250482343129569</v>
      </c>
      <c r="J37" s="221">
        <v>43.392518582421417</v>
      </c>
      <c r="K37" s="221">
        <f>+K36/K23*100</f>
        <v>43.884738986552399</v>
      </c>
      <c r="L37" s="221">
        <f>+L36/L23*100</f>
        <v>43.937899164027208</v>
      </c>
      <c r="M37" s="221">
        <f>+M36/M23*100</f>
        <v>44.669168263287474</v>
      </c>
      <c r="N37" s="704"/>
    </row>
    <row r="38" spans="1:14">
      <c r="A38" s="861" t="s">
        <v>151</v>
      </c>
      <c r="B38" s="222" t="s">
        <v>151</v>
      </c>
      <c r="C38" s="223">
        <v>503621</v>
      </c>
      <c r="D38" s="223">
        <v>528201</v>
      </c>
      <c r="E38" s="224">
        <v>542971</v>
      </c>
      <c r="F38" s="223">
        <v>546729</v>
      </c>
      <c r="G38" s="223">
        <v>587694</v>
      </c>
      <c r="H38" s="223">
        <v>632641</v>
      </c>
      <c r="I38" s="223">
        <v>655249</v>
      </c>
      <c r="J38" s="224">
        <v>676584</v>
      </c>
      <c r="K38" s="224">
        <v>698820</v>
      </c>
      <c r="L38" s="224">
        <f>+L39+L40</f>
        <v>715629</v>
      </c>
      <c r="M38" s="224">
        <f>+M39+M40</f>
        <v>722600</v>
      </c>
      <c r="N38" s="704"/>
    </row>
    <row r="39" spans="1:14">
      <c r="A39" s="862"/>
      <c r="B39" s="205" t="s">
        <v>217</v>
      </c>
      <c r="C39" s="206">
        <v>39105</v>
      </c>
      <c r="D39" s="206">
        <v>38603</v>
      </c>
      <c r="E39" s="207">
        <v>43596</v>
      </c>
      <c r="F39" s="206">
        <v>41875</v>
      </c>
      <c r="G39" s="206">
        <v>40940</v>
      </c>
      <c r="H39" s="206">
        <v>53755</v>
      </c>
      <c r="I39" s="206">
        <v>59800</v>
      </c>
      <c r="J39" s="207">
        <v>56493</v>
      </c>
      <c r="K39" s="207">
        <v>55835</v>
      </c>
      <c r="L39" s="207">
        <v>64336</v>
      </c>
      <c r="M39" s="207">
        <v>63561</v>
      </c>
      <c r="N39" s="704"/>
    </row>
    <row r="40" spans="1:14">
      <c r="A40" s="862"/>
      <c r="B40" s="208" t="s">
        <v>218</v>
      </c>
      <c r="C40" s="209">
        <v>464516</v>
      </c>
      <c r="D40" s="209">
        <v>489598</v>
      </c>
      <c r="E40" s="207">
        <v>499375</v>
      </c>
      <c r="F40" s="209">
        <v>504854</v>
      </c>
      <c r="G40" s="209">
        <v>546754</v>
      </c>
      <c r="H40" s="209">
        <v>578886</v>
      </c>
      <c r="I40" s="209">
        <v>595449</v>
      </c>
      <c r="J40" s="207">
        <v>620091</v>
      </c>
      <c r="K40" s="207">
        <v>642985</v>
      </c>
      <c r="L40" s="207">
        <f>+L41+L44+L50</f>
        <v>651293</v>
      </c>
      <c r="M40" s="207">
        <f>+M41+M44+M50</f>
        <v>659039</v>
      </c>
      <c r="N40" s="704"/>
    </row>
    <row r="41" spans="1:14" ht="12.75" customHeight="1">
      <c r="A41" s="862"/>
      <c r="B41" s="210" t="s">
        <v>219</v>
      </c>
      <c r="C41" s="206">
        <v>286413</v>
      </c>
      <c r="D41" s="206">
        <v>304718</v>
      </c>
      <c r="E41" s="207">
        <v>306654</v>
      </c>
      <c r="F41" s="206">
        <v>327701</v>
      </c>
      <c r="G41" s="206">
        <v>378317</v>
      </c>
      <c r="H41" s="206">
        <v>386596</v>
      </c>
      <c r="I41" s="206">
        <v>399911</v>
      </c>
      <c r="J41" s="207">
        <v>415425</v>
      </c>
      <c r="K41" s="207">
        <v>426829</v>
      </c>
      <c r="L41" s="207">
        <v>425274</v>
      </c>
      <c r="M41" s="207">
        <v>434437</v>
      </c>
      <c r="N41" s="704"/>
    </row>
    <row r="42" spans="1:14">
      <c r="A42" s="862"/>
      <c r="B42" s="211" t="s">
        <v>220</v>
      </c>
      <c r="C42" s="212">
        <v>232901</v>
      </c>
      <c r="D42" s="212">
        <v>244877</v>
      </c>
      <c r="E42" s="213">
        <v>254343</v>
      </c>
      <c r="F42" s="212">
        <v>272044</v>
      </c>
      <c r="G42" s="212">
        <v>319040</v>
      </c>
      <c r="H42" s="212">
        <v>332995</v>
      </c>
      <c r="I42" s="212">
        <v>334482</v>
      </c>
      <c r="J42" s="213">
        <v>353094</v>
      </c>
      <c r="K42" s="213">
        <v>363918</v>
      </c>
      <c r="L42" s="213">
        <v>361091</v>
      </c>
      <c r="M42" s="213">
        <v>363870</v>
      </c>
      <c r="N42" s="704"/>
    </row>
    <row r="43" spans="1:14" ht="12.75" customHeight="1">
      <c r="A43" s="862"/>
      <c r="B43" s="214" t="s">
        <v>221</v>
      </c>
      <c r="C43" s="212">
        <v>53512</v>
      </c>
      <c r="D43" s="212">
        <v>59841</v>
      </c>
      <c r="E43" s="213">
        <v>52311</v>
      </c>
      <c r="F43" s="212">
        <v>55657</v>
      </c>
      <c r="G43" s="212">
        <v>59277</v>
      </c>
      <c r="H43" s="212">
        <v>53601</v>
      </c>
      <c r="I43" s="212">
        <v>65429</v>
      </c>
      <c r="J43" s="213">
        <v>62331</v>
      </c>
      <c r="K43" s="213">
        <v>62911</v>
      </c>
      <c r="L43" s="213">
        <v>64183</v>
      </c>
      <c r="M43" s="213">
        <v>70567</v>
      </c>
      <c r="N43" s="704"/>
    </row>
    <row r="44" spans="1:14">
      <c r="A44" s="862"/>
      <c r="B44" s="210" t="s">
        <v>222</v>
      </c>
      <c r="C44" s="206">
        <v>109828</v>
      </c>
      <c r="D44" s="206">
        <v>115908</v>
      </c>
      <c r="E44" s="207">
        <v>129718</v>
      </c>
      <c r="F44" s="206">
        <v>116716</v>
      </c>
      <c r="G44" s="206">
        <v>106989</v>
      </c>
      <c r="H44" s="206">
        <v>124478</v>
      </c>
      <c r="I44" s="206">
        <v>131922</v>
      </c>
      <c r="J44" s="207">
        <v>138243</v>
      </c>
      <c r="K44" s="207">
        <v>151738</v>
      </c>
      <c r="L44" s="207">
        <v>164762</v>
      </c>
      <c r="M44" s="207">
        <v>163895</v>
      </c>
    </row>
    <row r="45" spans="1:14" ht="12.75" customHeight="1">
      <c r="A45" s="862"/>
      <c r="B45" s="211" t="s">
        <v>223</v>
      </c>
      <c r="C45" s="212">
        <v>3659</v>
      </c>
      <c r="D45" s="212">
        <v>2529</v>
      </c>
      <c r="E45" s="213">
        <v>2401</v>
      </c>
      <c r="F45" s="212">
        <v>2890</v>
      </c>
      <c r="G45" s="212">
        <v>3573</v>
      </c>
      <c r="H45" s="212">
        <v>5358</v>
      </c>
      <c r="I45" s="212">
        <v>5141</v>
      </c>
      <c r="J45" s="213">
        <v>4848</v>
      </c>
      <c r="K45" s="213">
        <v>1793</v>
      </c>
      <c r="L45" s="213">
        <v>4300</v>
      </c>
      <c r="M45" s="213">
        <v>4278</v>
      </c>
    </row>
    <row r="46" spans="1:14">
      <c r="A46" s="862"/>
      <c r="B46" s="211" t="s">
        <v>224</v>
      </c>
      <c r="C46" s="212">
        <v>7166</v>
      </c>
      <c r="D46" s="212">
        <v>6978</v>
      </c>
      <c r="E46" s="213">
        <v>6390</v>
      </c>
      <c r="F46" s="212">
        <v>7572</v>
      </c>
      <c r="G46" s="212">
        <v>8297</v>
      </c>
      <c r="H46" s="212">
        <v>7757</v>
      </c>
      <c r="I46" s="212">
        <v>5581</v>
      </c>
      <c r="J46" s="213">
        <v>6701</v>
      </c>
      <c r="K46" s="213">
        <v>7804</v>
      </c>
      <c r="L46" s="213">
        <v>9855</v>
      </c>
      <c r="M46" s="213">
        <v>7630</v>
      </c>
    </row>
    <row r="47" spans="1:14">
      <c r="A47" s="862"/>
      <c r="B47" s="211" t="s">
        <v>225</v>
      </c>
      <c r="C47" s="212">
        <v>96818</v>
      </c>
      <c r="D47" s="212">
        <v>103486</v>
      </c>
      <c r="E47" s="213">
        <v>117719</v>
      </c>
      <c r="F47" s="212">
        <v>104933</v>
      </c>
      <c r="G47" s="212">
        <v>93746</v>
      </c>
      <c r="H47" s="212">
        <v>108123</v>
      </c>
      <c r="I47" s="212">
        <v>117249</v>
      </c>
      <c r="J47" s="213">
        <v>123365</v>
      </c>
      <c r="K47" s="213">
        <v>139064</v>
      </c>
      <c r="L47" s="213">
        <v>146762</v>
      </c>
      <c r="M47" s="213">
        <v>148370</v>
      </c>
    </row>
    <row r="48" spans="1:14">
      <c r="A48" s="863"/>
      <c r="B48" s="211" t="s">
        <v>115</v>
      </c>
      <c r="C48" s="596">
        <v>0</v>
      </c>
      <c r="D48" s="596">
        <v>0</v>
      </c>
      <c r="E48" s="596">
        <v>0</v>
      </c>
      <c r="F48" s="596">
        <v>0</v>
      </c>
      <c r="G48" s="596">
        <v>0</v>
      </c>
      <c r="H48" s="596">
        <v>0</v>
      </c>
      <c r="I48" s="596">
        <v>0</v>
      </c>
      <c r="J48" s="596">
        <v>0</v>
      </c>
      <c r="K48" s="596">
        <v>0</v>
      </c>
      <c r="L48" s="597">
        <v>0</v>
      </c>
      <c r="M48" s="597">
        <v>0</v>
      </c>
    </row>
    <row r="49" spans="1:13" ht="12.75" customHeight="1">
      <c r="A49" s="862"/>
      <c r="B49" s="211" t="s">
        <v>226</v>
      </c>
      <c r="C49" s="212">
        <v>2185</v>
      </c>
      <c r="D49" s="212">
        <v>2915</v>
      </c>
      <c r="E49" s="213">
        <v>3208</v>
      </c>
      <c r="F49" s="212">
        <v>1321</v>
      </c>
      <c r="G49" s="212">
        <v>1373</v>
      </c>
      <c r="H49" s="212">
        <v>3240</v>
      </c>
      <c r="I49" s="212">
        <v>3951</v>
      </c>
      <c r="J49" s="213">
        <v>3329</v>
      </c>
      <c r="K49" s="213">
        <v>3077</v>
      </c>
      <c r="L49" s="213">
        <v>3845</v>
      </c>
      <c r="M49" s="213">
        <v>3617</v>
      </c>
    </row>
    <row r="50" spans="1:13">
      <c r="A50" s="862"/>
      <c r="B50" s="215" t="s">
        <v>231</v>
      </c>
      <c r="C50" s="206">
        <v>68275</v>
      </c>
      <c r="D50" s="206">
        <v>68972</v>
      </c>
      <c r="E50" s="207">
        <v>63003</v>
      </c>
      <c r="F50" s="206">
        <v>60437</v>
      </c>
      <c r="G50" s="206">
        <v>61448</v>
      </c>
      <c r="H50" s="206">
        <v>67812</v>
      </c>
      <c r="I50" s="206">
        <v>63616</v>
      </c>
      <c r="J50" s="207">
        <v>66423</v>
      </c>
      <c r="K50" s="207">
        <v>64418</v>
      </c>
      <c r="L50" s="207">
        <v>61257</v>
      </c>
      <c r="M50" s="207">
        <v>60707</v>
      </c>
    </row>
    <row r="51" spans="1:13">
      <c r="A51" s="862"/>
      <c r="B51" s="211" t="s">
        <v>220</v>
      </c>
      <c r="C51" s="212">
        <v>10794</v>
      </c>
      <c r="D51" s="212">
        <v>11527</v>
      </c>
      <c r="E51" s="213">
        <v>10852</v>
      </c>
      <c r="F51" s="212">
        <v>10162</v>
      </c>
      <c r="G51" s="212">
        <v>15610</v>
      </c>
      <c r="H51" s="212">
        <v>17063</v>
      </c>
      <c r="I51" s="212">
        <v>15167</v>
      </c>
      <c r="J51" s="213">
        <v>13998</v>
      </c>
      <c r="K51" s="213">
        <v>14124</v>
      </c>
      <c r="L51" s="213">
        <v>14461</v>
      </c>
      <c r="M51" s="213">
        <v>13029</v>
      </c>
    </row>
    <row r="52" spans="1:13" ht="12.75" customHeight="1">
      <c r="A52" s="862"/>
      <c r="B52" s="211" t="s">
        <v>228</v>
      </c>
      <c r="C52" s="212">
        <v>57481</v>
      </c>
      <c r="D52" s="212">
        <v>57445</v>
      </c>
      <c r="E52" s="213">
        <v>52151</v>
      </c>
      <c r="F52" s="212">
        <v>50275</v>
      </c>
      <c r="G52" s="212">
        <v>45838</v>
      </c>
      <c r="H52" s="212">
        <v>50749</v>
      </c>
      <c r="I52" s="212">
        <v>48449</v>
      </c>
      <c r="J52" s="213">
        <v>52425</v>
      </c>
      <c r="K52" s="213">
        <v>50294</v>
      </c>
      <c r="L52" s="213">
        <v>46796</v>
      </c>
      <c r="M52" s="213">
        <v>47678</v>
      </c>
    </row>
    <row r="53" spans="1:13">
      <c r="A53" s="862"/>
      <c r="B53" s="216" t="s">
        <v>229</v>
      </c>
      <c r="C53" s="217">
        <v>220821</v>
      </c>
      <c r="D53" s="217">
        <v>233194</v>
      </c>
      <c r="E53" s="218">
        <v>234180</v>
      </c>
      <c r="F53" s="217">
        <v>222648</v>
      </c>
      <c r="G53" s="217">
        <v>212104</v>
      </c>
      <c r="H53" s="217">
        <v>228828</v>
      </c>
      <c r="I53" s="217">
        <v>245800</v>
      </c>
      <c r="J53" s="218">
        <v>252999</v>
      </c>
      <c r="K53" s="218">
        <v>264943</v>
      </c>
      <c r="L53" s="218">
        <f>+L52+L44+L43</f>
        <v>275741</v>
      </c>
      <c r="M53" s="218">
        <f>+M52+M44+M43</f>
        <v>282140</v>
      </c>
    </row>
    <row r="54" spans="1:13" ht="21.75" customHeight="1">
      <c r="A54" s="864"/>
      <c r="B54" s="219" t="s">
        <v>230</v>
      </c>
      <c r="C54" s="220">
        <v>47.537867371629829</v>
      </c>
      <c r="D54" s="220">
        <v>47.629688029771359</v>
      </c>
      <c r="E54" s="221">
        <v>46.894618272841051</v>
      </c>
      <c r="F54" s="220">
        <v>44.10146299722296</v>
      </c>
      <c r="G54" s="220">
        <v>38.793314726549781</v>
      </c>
      <c r="H54" s="220">
        <v>39.529026440439054</v>
      </c>
      <c r="I54" s="220">
        <v>41.279773750564701</v>
      </c>
      <c r="J54" s="221">
        <v>40.800301891174037</v>
      </c>
      <c r="K54" s="221">
        <f>+K53/K40*100</f>
        <v>41.205160307005606</v>
      </c>
      <c r="L54" s="221">
        <f>+L53/L40*100</f>
        <v>42.337473303106279</v>
      </c>
      <c r="M54" s="221">
        <f>+M53/M40*100</f>
        <v>42.810819996995626</v>
      </c>
    </row>
    <row r="55" spans="1:13">
      <c r="G55" s="46"/>
      <c r="H55" s="46"/>
      <c r="I55" s="46"/>
      <c r="J55" s="46"/>
      <c r="K55" s="46"/>
      <c r="L55" s="46"/>
      <c r="M55" s="703"/>
    </row>
    <row r="56" spans="1:13">
      <c r="B56" s="225"/>
      <c r="C56" s="226"/>
      <c r="D56" s="226"/>
      <c r="E56" s="226"/>
      <c r="F56" s="226"/>
      <c r="G56" s="226"/>
      <c r="H56" s="227"/>
      <c r="I56" s="46"/>
      <c r="J56" s="46"/>
      <c r="K56" s="46"/>
      <c r="L56" s="46"/>
      <c r="M56" s="703"/>
    </row>
  </sheetData>
  <mergeCells count="6">
    <mergeCell ref="A1:M1"/>
    <mergeCell ref="A38:A54"/>
    <mergeCell ref="A2:B3"/>
    <mergeCell ref="A4:A20"/>
    <mergeCell ref="A21:A37"/>
    <mergeCell ref="C2:M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</sheetPr>
  <dimension ref="A1:U5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8" sqref="O8"/>
    </sheetView>
  </sheetViews>
  <sheetFormatPr baseColWidth="10" defaultColWidth="11.42578125" defaultRowHeight="12.75"/>
  <cols>
    <col min="1" max="1" width="5.85546875" style="11" customWidth="1"/>
    <col min="2" max="2" width="34.28515625" style="11" customWidth="1"/>
    <col min="3" max="10" width="11.42578125" style="11"/>
    <col min="11" max="11" width="11.5703125" style="11" bestFit="1" customWidth="1"/>
    <col min="12" max="13" width="11.5703125" style="11" customWidth="1"/>
    <col min="14" max="16384" width="11.42578125" style="11"/>
  </cols>
  <sheetData>
    <row r="1" spans="1:21" ht="36" customHeight="1">
      <c r="A1" s="878" t="s">
        <v>337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</row>
    <row r="2" spans="1:21" ht="21" customHeight="1">
      <c r="A2" s="865" t="s">
        <v>212</v>
      </c>
      <c r="B2" s="866"/>
      <c r="C2" s="879" t="s">
        <v>232</v>
      </c>
      <c r="D2" s="879"/>
      <c r="E2" s="879"/>
      <c r="F2" s="879"/>
      <c r="G2" s="879"/>
      <c r="H2" s="879"/>
      <c r="I2" s="879"/>
      <c r="J2" s="879"/>
      <c r="K2" s="879"/>
      <c r="L2" s="879"/>
      <c r="M2" s="879"/>
    </row>
    <row r="3" spans="1:21" ht="21" customHeight="1">
      <c r="A3" s="867"/>
      <c r="B3" s="868"/>
      <c r="C3" s="199">
        <v>2007</v>
      </c>
      <c r="D3" s="199">
        <v>2008</v>
      </c>
      <c r="E3" s="199">
        <v>2009</v>
      </c>
      <c r="F3" s="199">
        <v>2010</v>
      </c>
      <c r="G3" s="199" t="s">
        <v>214</v>
      </c>
      <c r="H3" s="200" t="s">
        <v>215</v>
      </c>
      <c r="I3" s="201">
        <v>2013</v>
      </c>
      <c r="J3" s="199">
        <v>2014</v>
      </c>
      <c r="K3" s="199">
        <v>2015</v>
      </c>
      <c r="L3" s="199">
        <v>2016</v>
      </c>
      <c r="M3" s="199">
        <v>2017</v>
      </c>
    </row>
    <row r="4" spans="1:21">
      <c r="A4" s="869" t="s">
        <v>119</v>
      </c>
      <c r="B4" s="202" t="s">
        <v>216</v>
      </c>
      <c r="C4" s="228">
        <v>242911</v>
      </c>
      <c r="D4" s="228">
        <v>256948</v>
      </c>
      <c r="E4" s="204">
        <v>242255</v>
      </c>
      <c r="F4" s="228">
        <v>236188</v>
      </c>
      <c r="G4" s="228">
        <v>221264</v>
      </c>
      <c r="H4" s="228">
        <v>260063</v>
      </c>
      <c r="I4" s="228">
        <v>272443</v>
      </c>
      <c r="J4" s="204">
        <v>257491</v>
      </c>
      <c r="K4" s="204">
        <v>255629</v>
      </c>
      <c r="L4" s="204">
        <f>+L5+L6</f>
        <v>267521</v>
      </c>
      <c r="M4" s="204">
        <f>+M5+M6</f>
        <v>257843</v>
      </c>
    </row>
    <row r="5" spans="1:21">
      <c r="A5" s="870"/>
      <c r="B5" s="205" t="s">
        <v>217</v>
      </c>
      <c r="C5" s="229">
        <v>57014</v>
      </c>
      <c r="D5" s="229">
        <v>55328</v>
      </c>
      <c r="E5" s="207">
        <v>53594</v>
      </c>
      <c r="F5" s="229">
        <v>50639</v>
      </c>
      <c r="G5" s="229">
        <v>44003</v>
      </c>
      <c r="H5" s="229">
        <v>56140</v>
      </c>
      <c r="I5" s="229">
        <v>57261</v>
      </c>
      <c r="J5" s="207">
        <v>53052</v>
      </c>
      <c r="K5" s="207">
        <v>48933</v>
      </c>
      <c r="L5" s="207">
        <f>+L21+L37</f>
        <v>57870</v>
      </c>
      <c r="M5" s="207">
        <f>+M21+M37</f>
        <v>50362</v>
      </c>
      <c r="O5" s="750"/>
      <c r="P5" s="747"/>
      <c r="Q5" s="747"/>
      <c r="R5" s="747"/>
      <c r="S5" s="747"/>
      <c r="T5" s="747"/>
      <c r="U5" s="751"/>
    </row>
    <row r="6" spans="1:21" s="183" customFormat="1">
      <c r="A6" s="870"/>
      <c r="B6" s="208" t="s">
        <v>218</v>
      </c>
      <c r="C6" s="230">
        <v>185897</v>
      </c>
      <c r="D6" s="230">
        <v>201620</v>
      </c>
      <c r="E6" s="207">
        <v>188661</v>
      </c>
      <c r="F6" s="230">
        <v>185549</v>
      </c>
      <c r="G6" s="230">
        <v>177261</v>
      </c>
      <c r="H6" s="230">
        <v>203923</v>
      </c>
      <c r="I6" s="230">
        <v>215182</v>
      </c>
      <c r="J6" s="207">
        <v>204439</v>
      </c>
      <c r="K6" s="207">
        <v>206696</v>
      </c>
      <c r="L6" s="207">
        <f>+L7+L10+L15</f>
        <v>209651</v>
      </c>
      <c r="M6" s="207">
        <f>+M7+M10+M15</f>
        <v>207481</v>
      </c>
      <c r="O6" s="747"/>
      <c r="P6" s="747"/>
      <c r="Q6" s="747"/>
      <c r="R6" s="748"/>
      <c r="S6" s="748"/>
      <c r="T6" s="752"/>
      <c r="U6" s="273"/>
    </row>
    <row r="7" spans="1:21" ht="12.75" customHeight="1">
      <c r="A7" s="870"/>
      <c r="B7" s="210" t="s">
        <v>219</v>
      </c>
      <c r="C7" s="229">
        <v>130866</v>
      </c>
      <c r="D7" s="229">
        <v>146548</v>
      </c>
      <c r="E7" s="207">
        <v>133789</v>
      </c>
      <c r="F7" s="229">
        <v>136626</v>
      </c>
      <c r="G7" s="229">
        <v>134371</v>
      </c>
      <c r="H7" s="229">
        <v>150758</v>
      </c>
      <c r="I7" s="229">
        <v>157092</v>
      </c>
      <c r="J7" s="207">
        <v>147223</v>
      </c>
      <c r="K7" s="207">
        <v>151485</v>
      </c>
      <c r="L7" s="207">
        <f>+L8+L9</f>
        <v>146689</v>
      </c>
      <c r="M7" s="207">
        <f>+M8+M9</f>
        <v>151215</v>
      </c>
      <c r="O7" s="747"/>
      <c r="P7" s="747"/>
      <c r="Q7" s="747"/>
      <c r="R7" s="747"/>
      <c r="S7" s="747"/>
      <c r="T7" s="752"/>
      <c r="U7" s="46"/>
    </row>
    <row r="8" spans="1:21">
      <c r="A8" s="870"/>
      <c r="B8" s="211" t="s">
        <v>220</v>
      </c>
      <c r="C8" s="231">
        <v>79151</v>
      </c>
      <c r="D8" s="231">
        <v>92710</v>
      </c>
      <c r="E8" s="213">
        <v>90556</v>
      </c>
      <c r="F8" s="231">
        <v>93952</v>
      </c>
      <c r="G8" s="231">
        <v>95962</v>
      </c>
      <c r="H8" s="231">
        <v>107399</v>
      </c>
      <c r="I8" s="231">
        <v>110718</v>
      </c>
      <c r="J8" s="213">
        <v>102744</v>
      </c>
      <c r="K8" s="213">
        <v>103617</v>
      </c>
      <c r="L8" s="213">
        <f t="shared" ref="L8:M9" si="0">+L24+L40</f>
        <v>105437</v>
      </c>
      <c r="M8" s="213">
        <f t="shared" si="0"/>
        <v>105849</v>
      </c>
      <c r="O8" s="747"/>
      <c r="P8" s="747"/>
      <c r="Q8" s="747"/>
      <c r="R8" s="747"/>
      <c r="S8" s="747"/>
      <c r="T8" s="752"/>
      <c r="U8" s="46"/>
    </row>
    <row r="9" spans="1:21">
      <c r="A9" s="870"/>
      <c r="B9" s="214" t="s">
        <v>221</v>
      </c>
      <c r="C9" s="231">
        <v>51715</v>
      </c>
      <c r="D9" s="231">
        <v>53838</v>
      </c>
      <c r="E9" s="213">
        <v>43233</v>
      </c>
      <c r="F9" s="231">
        <v>42674</v>
      </c>
      <c r="G9" s="231">
        <v>38409</v>
      </c>
      <c r="H9" s="231">
        <v>43359</v>
      </c>
      <c r="I9" s="231">
        <v>46374</v>
      </c>
      <c r="J9" s="213">
        <v>44479</v>
      </c>
      <c r="K9" s="213">
        <v>47868</v>
      </c>
      <c r="L9" s="213">
        <f t="shared" si="0"/>
        <v>41252</v>
      </c>
      <c r="M9" s="213">
        <f t="shared" si="0"/>
        <v>45366</v>
      </c>
      <c r="O9" s="747"/>
      <c r="P9" s="747"/>
      <c r="Q9" s="747"/>
      <c r="R9" s="747"/>
      <c r="S9" s="747"/>
      <c r="T9" s="752"/>
      <c r="U9" s="46"/>
    </row>
    <row r="10" spans="1:21">
      <c r="A10" s="870"/>
      <c r="B10" s="210" t="s">
        <v>222</v>
      </c>
      <c r="C10" s="229">
        <v>42360</v>
      </c>
      <c r="D10" s="229">
        <v>41960</v>
      </c>
      <c r="E10" s="207">
        <v>42591</v>
      </c>
      <c r="F10" s="229">
        <v>37489</v>
      </c>
      <c r="G10" s="229">
        <v>34840</v>
      </c>
      <c r="H10" s="229">
        <v>44380</v>
      </c>
      <c r="I10" s="229">
        <v>48422</v>
      </c>
      <c r="J10" s="207">
        <v>46775</v>
      </c>
      <c r="K10" s="207">
        <v>44487</v>
      </c>
      <c r="L10" s="207">
        <f>SUM(L11:L14)</f>
        <v>55262</v>
      </c>
      <c r="M10" s="207">
        <f>SUM(M11:M14)</f>
        <v>49321</v>
      </c>
      <c r="N10" s="749"/>
      <c r="O10" s="747"/>
      <c r="P10" s="747"/>
      <c r="Q10" s="747"/>
      <c r="R10" s="747"/>
      <c r="S10" s="747"/>
      <c r="T10" s="752"/>
      <c r="U10" s="46"/>
    </row>
    <row r="11" spans="1:21">
      <c r="A11" s="870"/>
      <c r="B11" s="211" t="s">
        <v>223</v>
      </c>
      <c r="C11" s="231">
        <v>10649</v>
      </c>
      <c r="D11" s="231">
        <v>11357</v>
      </c>
      <c r="E11" s="213">
        <v>10197</v>
      </c>
      <c r="F11" s="231">
        <v>11065</v>
      </c>
      <c r="G11" s="231">
        <v>8804</v>
      </c>
      <c r="H11" s="231">
        <v>12155</v>
      </c>
      <c r="I11" s="231">
        <v>15524</v>
      </c>
      <c r="J11" s="213">
        <v>15381</v>
      </c>
      <c r="K11" s="213">
        <v>11602</v>
      </c>
      <c r="L11" s="213">
        <f t="shared" ref="L11:M14" si="1">+L27+L43</f>
        <v>13224</v>
      </c>
      <c r="M11" s="213">
        <f t="shared" si="1"/>
        <v>9307</v>
      </c>
      <c r="N11" s="749"/>
      <c r="O11" s="747"/>
      <c r="P11" s="747"/>
      <c r="Q11" s="747"/>
      <c r="R11" s="747"/>
      <c r="S11" s="747"/>
      <c r="T11" s="752"/>
      <c r="U11" s="46"/>
    </row>
    <row r="12" spans="1:21">
      <c r="A12" s="870"/>
      <c r="B12" s="211" t="s">
        <v>224</v>
      </c>
      <c r="C12" s="231">
        <v>458</v>
      </c>
      <c r="D12" s="231">
        <v>530</v>
      </c>
      <c r="E12" s="213">
        <v>721</v>
      </c>
      <c r="F12" s="231">
        <v>418</v>
      </c>
      <c r="G12" s="231">
        <v>595</v>
      </c>
      <c r="H12" s="231">
        <v>692</v>
      </c>
      <c r="I12" s="231">
        <v>1773</v>
      </c>
      <c r="J12" s="213">
        <v>26</v>
      </c>
      <c r="K12" s="213">
        <v>474</v>
      </c>
      <c r="L12" s="213">
        <f t="shared" si="1"/>
        <v>1043</v>
      </c>
      <c r="M12" s="213">
        <f t="shared" si="1"/>
        <v>166</v>
      </c>
      <c r="N12" s="749"/>
      <c r="O12" s="747"/>
      <c r="P12" s="748"/>
      <c r="Q12" s="747"/>
      <c r="R12" s="748"/>
      <c r="S12" s="748"/>
      <c r="T12" s="752"/>
      <c r="U12" s="753"/>
    </row>
    <row r="13" spans="1:21">
      <c r="A13" s="870"/>
      <c r="B13" s="211" t="s">
        <v>225</v>
      </c>
      <c r="C13" s="231">
        <v>29185</v>
      </c>
      <c r="D13" s="231">
        <v>28254</v>
      </c>
      <c r="E13" s="213">
        <v>29928</v>
      </c>
      <c r="F13" s="231">
        <v>24854</v>
      </c>
      <c r="G13" s="231">
        <v>24409</v>
      </c>
      <c r="H13" s="231">
        <v>29440</v>
      </c>
      <c r="I13" s="231">
        <v>28696</v>
      </c>
      <c r="J13" s="213">
        <v>29049</v>
      </c>
      <c r="K13" s="213">
        <v>30212</v>
      </c>
      <c r="L13" s="213">
        <f t="shared" si="1"/>
        <v>37913</v>
      </c>
      <c r="M13" s="213">
        <f t="shared" si="1"/>
        <v>37627</v>
      </c>
      <c r="N13" s="749"/>
      <c r="O13" s="747"/>
      <c r="P13" s="747"/>
      <c r="Q13" s="747"/>
      <c r="R13" s="747"/>
      <c r="S13" s="747"/>
      <c r="T13" s="752"/>
      <c r="U13" s="753"/>
    </row>
    <row r="14" spans="1:21">
      <c r="A14" s="870"/>
      <c r="B14" s="211" t="s">
        <v>226</v>
      </c>
      <c r="C14" s="231">
        <v>2068</v>
      </c>
      <c r="D14" s="231">
        <v>1819</v>
      </c>
      <c r="E14" s="213">
        <v>1745</v>
      </c>
      <c r="F14" s="231">
        <v>1152</v>
      </c>
      <c r="G14" s="231">
        <v>1032</v>
      </c>
      <c r="H14" s="231">
        <v>2093</v>
      </c>
      <c r="I14" s="231">
        <v>2429</v>
      </c>
      <c r="J14" s="213">
        <v>2319</v>
      </c>
      <c r="K14" s="213">
        <v>2199</v>
      </c>
      <c r="L14" s="213">
        <f t="shared" si="1"/>
        <v>3082</v>
      </c>
      <c r="M14" s="213">
        <f t="shared" si="1"/>
        <v>2221</v>
      </c>
      <c r="N14" s="749"/>
      <c r="O14" s="747"/>
      <c r="P14" s="747"/>
      <c r="Q14" s="747"/>
      <c r="R14" s="747"/>
      <c r="S14" s="747"/>
      <c r="T14" s="752"/>
      <c r="U14" s="753"/>
    </row>
    <row r="15" spans="1:21">
      <c r="A15" s="870"/>
      <c r="B15" s="215" t="s">
        <v>227</v>
      </c>
      <c r="C15" s="229">
        <v>12671</v>
      </c>
      <c r="D15" s="229">
        <v>13112</v>
      </c>
      <c r="E15" s="207">
        <v>12281</v>
      </c>
      <c r="F15" s="229">
        <v>11434</v>
      </c>
      <c r="G15" s="229">
        <v>8050</v>
      </c>
      <c r="H15" s="229">
        <v>8785</v>
      </c>
      <c r="I15" s="229">
        <v>9668</v>
      </c>
      <c r="J15" s="207">
        <v>10441</v>
      </c>
      <c r="K15" s="207">
        <v>10724</v>
      </c>
      <c r="L15" s="207">
        <f>SUM(L16:L17)</f>
        <v>7700</v>
      </c>
      <c r="M15" s="207">
        <f>SUM(M16:M17)</f>
        <v>6945</v>
      </c>
      <c r="O15" s="747"/>
      <c r="P15" s="747"/>
      <c r="Q15" s="747"/>
      <c r="R15" s="747"/>
      <c r="S15" s="747"/>
      <c r="T15" s="752"/>
      <c r="U15" s="753"/>
    </row>
    <row r="16" spans="1:21">
      <c r="A16" s="870"/>
      <c r="B16" s="211" t="s">
        <v>220</v>
      </c>
      <c r="C16" s="231">
        <v>1043</v>
      </c>
      <c r="D16" s="231">
        <v>821</v>
      </c>
      <c r="E16" s="213">
        <v>1210</v>
      </c>
      <c r="F16" s="231">
        <v>828</v>
      </c>
      <c r="G16" s="231">
        <v>1427</v>
      </c>
      <c r="H16" s="231">
        <v>1553</v>
      </c>
      <c r="I16" s="231">
        <v>1389</v>
      </c>
      <c r="J16" s="213">
        <v>1567</v>
      </c>
      <c r="K16" s="213">
        <v>1056</v>
      </c>
      <c r="L16" s="213">
        <f t="shared" ref="L16:M17" si="2">+L32+L48</f>
        <v>211</v>
      </c>
      <c r="M16" s="213">
        <f t="shared" si="2"/>
        <v>1218</v>
      </c>
      <c r="O16" s="747"/>
      <c r="P16" s="747"/>
      <c r="Q16" s="747"/>
      <c r="R16" s="747"/>
      <c r="S16" s="747"/>
      <c r="T16" s="752"/>
      <c r="U16" s="753"/>
    </row>
    <row r="17" spans="1:21">
      <c r="A17" s="870"/>
      <c r="B17" s="211" t="s">
        <v>228</v>
      </c>
      <c r="C17" s="231">
        <v>11628</v>
      </c>
      <c r="D17" s="231">
        <v>12291</v>
      </c>
      <c r="E17" s="213">
        <v>11071</v>
      </c>
      <c r="F17" s="231">
        <v>10606</v>
      </c>
      <c r="G17" s="231">
        <v>6623</v>
      </c>
      <c r="H17" s="231">
        <v>7232</v>
      </c>
      <c r="I17" s="231">
        <v>8279</v>
      </c>
      <c r="J17" s="213">
        <v>8874</v>
      </c>
      <c r="K17" s="213">
        <v>9668</v>
      </c>
      <c r="L17" s="213">
        <f t="shared" si="2"/>
        <v>7489</v>
      </c>
      <c r="M17" s="213">
        <f t="shared" si="2"/>
        <v>5727</v>
      </c>
      <c r="O17" s="747"/>
      <c r="P17" s="747"/>
      <c r="Q17" s="747"/>
      <c r="R17" s="747"/>
      <c r="S17" s="747"/>
      <c r="T17" s="752"/>
      <c r="U17" s="753"/>
    </row>
    <row r="18" spans="1:21">
      <c r="A18" s="870"/>
      <c r="B18" s="216" t="s">
        <v>229</v>
      </c>
      <c r="C18" s="232">
        <v>105703</v>
      </c>
      <c r="D18" s="232">
        <v>108089</v>
      </c>
      <c r="E18" s="233">
        <v>96895</v>
      </c>
      <c r="F18" s="232">
        <v>90769</v>
      </c>
      <c r="G18" s="232">
        <v>79872</v>
      </c>
      <c r="H18" s="232">
        <v>94971</v>
      </c>
      <c r="I18" s="232">
        <v>103075</v>
      </c>
      <c r="J18" s="233">
        <v>100128</v>
      </c>
      <c r="K18" s="207">
        <v>102023</v>
      </c>
      <c r="L18" s="207">
        <f>+L17+L10+L9</f>
        <v>104003</v>
      </c>
      <c r="M18" s="207">
        <f>+M17+M10+M9</f>
        <v>100414</v>
      </c>
      <c r="O18" s="747"/>
      <c r="P18" s="748"/>
      <c r="Q18" s="747"/>
      <c r="R18" s="748"/>
      <c r="S18" s="748"/>
      <c r="T18" s="752"/>
      <c r="U18" s="753"/>
    </row>
    <row r="19" spans="1:21" ht="22.5" customHeight="1">
      <c r="A19" s="872"/>
      <c r="B19" s="219" t="s">
        <v>230</v>
      </c>
      <c r="C19" s="234">
        <v>56.861057467307162</v>
      </c>
      <c r="D19" s="234">
        <v>53.610256918956459</v>
      </c>
      <c r="E19" s="235">
        <v>51.359316445900319</v>
      </c>
      <c r="F19" s="234">
        <v>48.919153431169129</v>
      </c>
      <c r="G19" s="234">
        <v>45.058980824885339</v>
      </c>
      <c r="H19" s="234">
        <v>46.571990408144245</v>
      </c>
      <c r="I19" s="234">
        <v>47.901311447983566</v>
      </c>
      <c r="J19" s="235">
        <v>48.976956451557676</v>
      </c>
      <c r="K19" s="235">
        <v>49.358961953787208</v>
      </c>
      <c r="L19" s="221">
        <f>+L18/L6*100</f>
        <v>49.607681337079242</v>
      </c>
      <c r="M19" s="221">
        <f>+M18/M6*100</f>
        <v>48.396720663578833</v>
      </c>
      <c r="O19" s="747"/>
      <c r="P19" s="747"/>
      <c r="Q19" s="747"/>
      <c r="R19" s="747"/>
      <c r="S19" s="747"/>
      <c r="T19" s="752"/>
      <c r="U19" s="753"/>
    </row>
    <row r="20" spans="1:21">
      <c r="A20" s="873" t="s">
        <v>150</v>
      </c>
      <c r="B20" s="222" t="s">
        <v>150</v>
      </c>
      <c r="C20" s="236">
        <v>163634</v>
      </c>
      <c r="D20" s="236">
        <v>178527</v>
      </c>
      <c r="E20" s="224">
        <v>165460</v>
      </c>
      <c r="F20" s="236">
        <v>160316</v>
      </c>
      <c r="G20" s="236">
        <v>148591</v>
      </c>
      <c r="H20" s="236">
        <v>173903</v>
      </c>
      <c r="I20" s="236">
        <v>177335</v>
      </c>
      <c r="J20" s="224">
        <v>164922</v>
      </c>
      <c r="K20" s="224">
        <v>169840</v>
      </c>
      <c r="L20" s="224">
        <f>+L21+L22</f>
        <v>175977</v>
      </c>
      <c r="M20" s="224">
        <f>+M21+M22</f>
        <v>166093</v>
      </c>
      <c r="O20" s="747"/>
      <c r="P20" s="747"/>
      <c r="Q20" s="747"/>
      <c r="R20" s="747"/>
      <c r="S20" s="747"/>
      <c r="T20" s="752"/>
      <c r="U20" s="753"/>
    </row>
    <row r="21" spans="1:21">
      <c r="A21" s="874"/>
      <c r="B21" s="205" t="s">
        <v>217</v>
      </c>
      <c r="C21" s="229">
        <v>47274</v>
      </c>
      <c r="D21" s="229">
        <v>47110</v>
      </c>
      <c r="E21" s="207">
        <v>45065</v>
      </c>
      <c r="F21" s="229">
        <v>42588</v>
      </c>
      <c r="G21" s="229">
        <v>36670</v>
      </c>
      <c r="H21" s="229">
        <v>44145</v>
      </c>
      <c r="I21" s="229">
        <v>42171</v>
      </c>
      <c r="J21" s="207">
        <v>41396</v>
      </c>
      <c r="K21" s="207">
        <v>37633</v>
      </c>
      <c r="L21" s="207">
        <v>44456</v>
      </c>
      <c r="M21" s="207">
        <v>37497</v>
      </c>
      <c r="O21" s="747"/>
      <c r="P21" s="747"/>
      <c r="Q21" s="747"/>
      <c r="R21" s="747"/>
      <c r="S21" s="747"/>
      <c r="T21" s="752"/>
      <c r="U21" s="753"/>
    </row>
    <row r="22" spans="1:21">
      <c r="A22" s="874"/>
      <c r="B22" s="208" t="s">
        <v>218</v>
      </c>
      <c r="C22" s="230">
        <v>116360</v>
      </c>
      <c r="D22" s="230">
        <v>131417</v>
      </c>
      <c r="E22" s="207">
        <v>120395</v>
      </c>
      <c r="F22" s="230">
        <v>117728</v>
      </c>
      <c r="G22" s="230">
        <v>111921</v>
      </c>
      <c r="H22" s="230">
        <v>129758</v>
      </c>
      <c r="I22" s="230">
        <v>135164</v>
      </c>
      <c r="J22" s="207">
        <v>123526</v>
      </c>
      <c r="K22" s="207">
        <v>132207</v>
      </c>
      <c r="L22" s="207">
        <f>+L23+L26+L31</f>
        <v>131521</v>
      </c>
      <c r="M22" s="207">
        <f>+M23+M26+M31</f>
        <v>128596</v>
      </c>
      <c r="O22" s="747"/>
      <c r="P22" s="747"/>
      <c r="Q22" s="747"/>
      <c r="R22" s="747"/>
      <c r="S22" s="747"/>
      <c r="T22" s="752"/>
      <c r="U22" s="753"/>
    </row>
    <row r="23" spans="1:21">
      <c r="A23" s="874"/>
      <c r="B23" s="210" t="s">
        <v>219</v>
      </c>
      <c r="C23" s="229">
        <v>86259</v>
      </c>
      <c r="D23" s="229">
        <v>101387</v>
      </c>
      <c r="E23" s="207">
        <v>89702</v>
      </c>
      <c r="F23" s="229">
        <v>88983</v>
      </c>
      <c r="G23" s="229">
        <v>86553</v>
      </c>
      <c r="H23" s="229">
        <v>97066</v>
      </c>
      <c r="I23" s="229">
        <v>98630</v>
      </c>
      <c r="J23" s="207">
        <v>88644</v>
      </c>
      <c r="K23" s="207">
        <v>99608</v>
      </c>
      <c r="L23" s="207">
        <f>+L24+L25</f>
        <v>93908</v>
      </c>
      <c r="M23" s="207">
        <f>+M24+M25</f>
        <v>92855</v>
      </c>
      <c r="O23" s="747"/>
      <c r="P23" s="747"/>
      <c r="Q23" s="747"/>
      <c r="R23" s="747"/>
      <c r="S23" s="747"/>
      <c r="T23" s="752"/>
      <c r="U23" s="753"/>
    </row>
    <row r="24" spans="1:21">
      <c r="A24" s="874"/>
      <c r="B24" s="211" t="s">
        <v>220</v>
      </c>
      <c r="C24" s="231">
        <v>50717</v>
      </c>
      <c r="D24" s="231">
        <v>64061</v>
      </c>
      <c r="E24" s="213">
        <v>59479</v>
      </c>
      <c r="F24" s="231">
        <v>60141</v>
      </c>
      <c r="G24" s="231">
        <v>61401</v>
      </c>
      <c r="H24" s="231">
        <v>66059</v>
      </c>
      <c r="I24" s="231">
        <v>67977</v>
      </c>
      <c r="J24" s="213">
        <v>57396</v>
      </c>
      <c r="K24" s="213">
        <v>64802</v>
      </c>
      <c r="L24" s="213">
        <v>67313</v>
      </c>
      <c r="M24" s="213">
        <v>62948</v>
      </c>
      <c r="O24" s="46"/>
      <c r="P24" s="46"/>
      <c r="Q24" s="46"/>
      <c r="R24" s="46"/>
      <c r="S24" s="46"/>
      <c r="T24" s="46"/>
      <c r="U24" s="46"/>
    </row>
    <row r="25" spans="1:21">
      <c r="A25" s="874"/>
      <c r="B25" s="214" t="s">
        <v>221</v>
      </c>
      <c r="C25" s="231">
        <v>35542</v>
      </c>
      <c r="D25" s="231">
        <v>37326</v>
      </c>
      <c r="E25" s="213">
        <v>30223</v>
      </c>
      <c r="F25" s="231">
        <v>28842</v>
      </c>
      <c r="G25" s="231">
        <v>25152</v>
      </c>
      <c r="H25" s="231">
        <v>31007</v>
      </c>
      <c r="I25" s="231">
        <v>30653</v>
      </c>
      <c r="J25" s="213">
        <v>31248</v>
      </c>
      <c r="K25" s="213">
        <v>34806</v>
      </c>
      <c r="L25" s="213">
        <v>26595</v>
      </c>
      <c r="M25" s="213">
        <v>29907</v>
      </c>
      <c r="O25" s="46"/>
      <c r="P25" s="46"/>
      <c r="Q25" s="46"/>
      <c r="R25" s="46"/>
      <c r="S25" s="46"/>
      <c r="T25" s="46"/>
      <c r="U25" s="46"/>
    </row>
    <row r="26" spans="1:21">
      <c r="A26" s="874"/>
      <c r="B26" s="210" t="s">
        <v>222</v>
      </c>
      <c r="C26" s="229">
        <v>28025</v>
      </c>
      <c r="D26" s="229">
        <v>28701</v>
      </c>
      <c r="E26" s="207">
        <v>28937</v>
      </c>
      <c r="F26" s="229">
        <v>27482</v>
      </c>
      <c r="G26" s="229">
        <v>24872</v>
      </c>
      <c r="H26" s="229">
        <v>31564</v>
      </c>
      <c r="I26" s="229">
        <v>34767</v>
      </c>
      <c r="J26" s="207">
        <v>33339</v>
      </c>
      <c r="K26" s="207">
        <v>30714</v>
      </c>
      <c r="L26" s="207">
        <f>SUM(L27:L30)</f>
        <v>35872</v>
      </c>
      <c r="M26" s="207">
        <f>SUM(M27:M30)</f>
        <v>34417</v>
      </c>
      <c r="O26" s="46"/>
      <c r="P26" s="46"/>
      <c r="Q26" s="46"/>
      <c r="R26" s="46"/>
      <c r="S26" s="46"/>
      <c r="T26" s="46"/>
      <c r="U26" s="46"/>
    </row>
    <row r="27" spans="1:21">
      <c r="A27" s="874"/>
      <c r="B27" s="211" t="s">
        <v>223</v>
      </c>
      <c r="C27" s="231">
        <v>9263</v>
      </c>
      <c r="D27" s="231">
        <v>10860</v>
      </c>
      <c r="E27" s="213">
        <v>9473</v>
      </c>
      <c r="F27" s="231">
        <v>10102</v>
      </c>
      <c r="G27" s="231">
        <v>8228</v>
      </c>
      <c r="H27" s="231">
        <v>11163</v>
      </c>
      <c r="I27" s="231">
        <v>14458</v>
      </c>
      <c r="J27" s="213">
        <v>13865</v>
      </c>
      <c r="K27" s="213">
        <v>10831</v>
      </c>
      <c r="L27" s="213">
        <v>11802</v>
      </c>
      <c r="M27" s="213">
        <v>7940</v>
      </c>
      <c r="O27" s="46"/>
      <c r="P27" s="46"/>
      <c r="Q27" s="46"/>
      <c r="R27" s="46"/>
      <c r="S27" s="46"/>
      <c r="T27" s="46"/>
      <c r="U27" s="46"/>
    </row>
    <row r="28" spans="1:21">
      <c r="A28" s="874"/>
      <c r="B28" s="211" t="s">
        <v>224</v>
      </c>
      <c r="C28" s="231">
        <v>446</v>
      </c>
      <c r="D28" s="231">
        <v>496</v>
      </c>
      <c r="E28" s="213">
        <v>642</v>
      </c>
      <c r="F28" s="231">
        <v>390</v>
      </c>
      <c r="G28" s="231">
        <v>438</v>
      </c>
      <c r="H28" s="231">
        <v>365</v>
      </c>
      <c r="I28" s="231">
        <v>1125</v>
      </c>
      <c r="J28" s="213">
        <v>26</v>
      </c>
      <c r="K28" s="213">
        <v>433</v>
      </c>
      <c r="L28" s="213">
        <v>855</v>
      </c>
      <c r="M28" s="213">
        <v>166</v>
      </c>
      <c r="O28" s="46"/>
      <c r="P28" s="46"/>
      <c r="Q28" s="46"/>
      <c r="R28" s="46"/>
      <c r="S28" s="46"/>
      <c r="T28" s="46"/>
      <c r="U28" s="46"/>
    </row>
    <row r="29" spans="1:21">
      <c r="A29" s="874"/>
      <c r="B29" s="211" t="s">
        <v>225</v>
      </c>
      <c r="C29" s="231">
        <v>17577</v>
      </c>
      <c r="D29" s="231">
        <v>16628</v>
      </c>
      <c r="E29" s="213">
        <v>18141</v>
      </c>
      <c r="F29" s="231">
        <v>16493</v>
      </c>
      <c r="G29" s="231">
        <v>15802</v>
      </c>
      <c r="H29" s="231">
        <v>19384</v>
      </c>
      <c r="I29" s="231">
        <v>18186</v>
      </c>
      <c r="J29" s="213">
        <v>18816</v>
      </c>
      <c r="K29" s="213">
        <v>18503</v>
      </c>
      <c r="L29" s="213">
        <v>21686</v>
      </c>
      <c r="M29" s="213">
        <v>25435</v>
      </c>
      <c r="O29" s="46"/>
      <c r="P29" s="46"/>
      <c r="Q29" s="46"/>
      <c r="R29" s="46"/>
      <c r="S29" s="46"/>
      <c r="T29" s="46"/>
      <c r="U29" s="46"/>
    </row>
    <row r="30" spans="1:21">
      <c r="A30" s="874"/>
      <c r="B30" s="211" t="s">
        <v>226</v>
      </c>
      <c r="C30" s="231">
        <v>739</v>
      </c>
      <c r="D30" s="231">
        <v>717</v>
      </c>
      <c r="E30" s="213">
        <v>681</v>
      </c>
      <c r="F30" s="231">
        <v>497</v>
      </c>
      <c r="G30" s="231">
        <v>404</v>
      </c>
      <c r="H30" s="231">
        <v>652</v>
      </c>
      <c r="I30" s="231">
        <v>998</v>
      </c>
      <c r="J30" s="213">
        <v>632</v>
      </c>
      <c r="K30" s="213">
        <v>947</v>
      </c>
      <c r="L30" s="213">
        <v>1529</v>
      </c>
      <c r="M30" s="213">
        <v>876</v>
      </c>
      <c r="O30" s="46"/>
      <c r="P30" s="46"/>
      <c r="Q30" s="46"/>
      <c r="R30" s="46"/>
      <c r="S30" s="46"/>
      <c r="T30" s="46"/>
      <c r="U30" s="46"/>
    </row>
    <row r="31" spans="1:21">
      <c r="A31" s="874"/>
      <c r="B31" s="215" t="s">
        <v>231</v>
      </c>
      <c r="C31" s="229">
        <v>2076</v>
      </c>
      <c r="D31" s="229">
        <v>1329</v>
      </c>
      <c r="E31" s="207">
        <v>1756</v>
      </c>
      <c r="F31" s="229">
        <v>1263</v>
      </c>
      <c r="G31" s="229">
        <v>496</v>
      </c>
      <c r="H31" s="229">
        <v>1128</v>
      </c>
      <c r="I31" s="229">
        <v>1767</v>
      </c>
      <c r="J31" s="207">
        <v>1543</v>
      </c>
      <c r="K31" s="207">
        <v>1885</v>
      </c>
      <c r="L31" s="207">
        <f>SUM(L32:L33)</f>
        <v>1741</v>
      </c>
      <c r="M31" s="207">
        <f>SUM(M32:M33)</f>
        <v>1324</v>
      </c>
      <c r="O31" s="46"/>
      <c r="P31" s="46"/>
      <c r="Q31" s="46"/>
      <c r="R31" s="46"/>
      <c r="S31" s="46"/>
      <c r="T31" s="46"/>
      <c r="U31" s="46"/>
    </row>
    <row r="32" spans="1:21">
      <c r="A32" s="874"/>
      <c r="B32" s="211" t="s">
        <v>220</v>
      </c>
      <c r="C32" s="231">
        <v>177</v>
      </c>
      <c r="D32" s="231">
        <v>185</v>
      </c>
      <c r="E32" s="213">
        <v>264</v>
      </c>
      <c r="F32" s="231">
        <v>155</v>
      </c>
      <c r="G32" s="231">
        <v>108</v>
      </c>
      <c r="H32" s="231">
        <v>197</v>
      </c>
      <c r="I32" s="231">
        <v>430</v>
      </c>
      <c r="J32" s="213">
        <v>197</v>
      </c>
      <c r="K32" s="213">
        <v>379</v>
      </c>
      <c r="L32" s="213">
        <v>0</v>
      </c>
      <c r="M32" s="213">
        <v>471</v>
      </c>
      <c r="O32" s="46"/>
      <c r="P32" s="46"/>
      <c r="Q32" s="46"/>
      <c r="R32" s="46"/>
      <c r="S32" s="46"/>
      <c r="T32" s="46"/>
      <c r="U32" s="46"/>
    </row>
    <row r="33" spans="1:21">
      <c r="A33" s="874"/>
      <c r="B33" s="211" t="s">
        <v>228</v>
      </c>
      <c r="C33" s="231">
        <v>1899</v>
      </c>
      <c r="D33" s="231">
        <v>1144</v>
      </c>
      <c r="E33" s="213">
        <v>1492</v>
      </c>
      <c r="F33" s="231">
        <v>1108</v>
      </c>
      <c r="G33" s="231">
        <v>388</v>
      </c>
      <c r="H33" s="231">
        <v>931</v>
      </c>
      <c r="I33" s="231">
        <v>1337</v>
      </c>
      <c r="J33" s="213">
        <v>1346</v>
      </c>
      <c r="K33" s="213">
        <v>1506</v>
      </c>
      <c r="L33" s="213">
        <v>1741</v>
      </c>
      <c r="M33" s="213">
        <v>853</v>
      </c>
      <c r="O33" s="46"/>
      <c r="P33" s="46"/>
      <c r="Q33" s="46"/>
      <c r="R33" s="46"/>
      <c r="S33" s="46"/>
      <c r="T33" s="46"/>
      <c r="U33" s="46"/>
    </row>
    <row r="34" spans="1:21">
      <c r="A34" s="874"/>
      <c r="B34" s="216" t="s">
        <v>229</v>
      </c>
      <c r="C34" s="232">
        <v>65466</v>
      </c>
      <c r="D34" s="232">
        <v>67171</v>
      </c>
      <c r="E34" s="233">
        <v>60652</v>
      </c>
      <c r="F34" s="232">
        <v>57432</v>
      </c>
      <c r="G34" s="232">
        <v>50412</v>
      </c>
      <c r="H34" s="232">
        <v>63502</v>
      </c>
      <c r="I34" s="232">
        <v>66757</v>
      </c>
      <c r="J34" s="233">
        <v>65933</v>
      </c>
      <c r="K34" s="233">
        <v>67026</v>
      </c>
      <c r="L34" s="233">
        <f>+L33+L26+L25</f>
        <v>64208</v>
      </c>
      <c r="M34" s="233">
        <f>+M33+M26+M25</f>
        <v>65177</v>
      </c>
    </row>
    <row r="35" spans="1:21" ht="22.5" customHeight="1">
      <c r="A35" s="876"/>
      <c r="B35" s="219" t="s">
        <v>230</v>
      </c>
      <c r="C35" s="234">
        <v>56.261601925060155</v>
      </c>
      <c r="D35" s="234">
        <v>51.112869720051435</v>
      </c>
      <c r="E35" s="235">
        <v>50.377507371568583</v>
      </c>
      <c r="F35" s="234">
        <v>48.783636857841806</v>
      </c>
      <c r="G35" s="234">
        <v>45.042485324469936</v>
      </c>
      <c r="H35" s="234">
        <v>48.938793754527659</v>
      </c>
      <c r="I35" s="234">
        <v>49.389630374951906</v>
      </c>
      <c r="J35" s="235">
        <v>53.375807522302999</v>
      </c>
      <c r="K35" s="235">
        <v>50.697769407066197</v>
      </c>
      <c r="L35" s="235">
        <f>+L34/L22*100</f>
        <v>48.819580143095024</v>
      </c>
      <c r="M35" s="235">
        <f>+M34/M22*100</f>
        <v>50.683536035335472</v>
      </c>
    </row>
    <row r="36" spans="1:21">
      <c r="A36" s="861" t="s">
        <v>151</v>
      </c>
      <c r="B36" s="222" t="s">
        <v>151</v>
      </c>
      <c r="C36" s="236">
        <v>79277</v>
      </c>
      <c r="D36" s="236">
        <v>78421</v>
      </c>
      <c r="E36" s="224">
        <v>76795</v>
      </c>
      <c r="F36" s="236">
        <v>75872</v>
      </c>
      <c r="G36" s="236">
        <v>72673</v>
      </c>
      <c r="H36" s="236">
        <v>86160</v>
      </c>
      <c r="I36" s="236">
        <v>95108</v>
      </c>
      <c r="J36" s="224">
        <v>92569</v>
      </c>
      <c r="K36" s="224">
        <v>85789</v>
      </c>
      <c r="L36" s="224">
        <f>+L37+L38</f>
        <v>91544</v>
      </c>
      <c r="M36" s="224">
        <f>+M37+M38</f>
        <v>91750</v>
      </c>
    </row>
    <row r="37" spans="1:21">
      <c r="A37" s="862"/>
      <c r="B37" s="205" t="s">
        <v>217</v>
      </c>
      <c r="C37" s="229">
        <v>9740</v>
      </c>
      <c r="D37" s="229">
        <v>8218</v>
      </c>
      <c r="E37" s="207">
        <v>8529</v>
      </c>
      <c r="F37" s="229">
        <v>8051</v>
      </c>
      <c r="G37" s="229">
        <v>7333</v>
      </c>
      <c r="H37" s="229">
        <v>11995</v>
      </c>
      <c r="I37" s="229">
        <v>15090</v>
      </c>
      <c r="J37" s="207">
        <v>11656</v>
      </c>
      <c r="K37" s="207">
        <v>11300</v>
      </c>
      <c r="L37" s="207">
        <v>13414</v>
      </c>
      <c r="M37" s="207">
        <v>12865</v>
      </c>
    </row>
    <row r="38" spans="1:21">
      <c r="A38" s="862"/>
      <c r="B38" s="208" t="s">
        <v>218</v>
      </c>
      <c r="C38" s="230">
        <v>69537</v>
      </c>
      <c r="D38" s="230">
        <v>70203</v>
      </c>
      <c r="E38" s="207">
        <v>68266</v>
      </c>
      <c r="F38" s="230">
        <v>67821</v>
      </c>
      <c r="G38" s="230">
        <v>65340</v>
      </c>
      <c r="H38" s="230">
        <v>74165</v>
      </c>
      <c r="I38" s="230">
        <v>80018</v>
      </c>
      <c r="J38" s="207">
        <v>80913</v>
      </c>
      <c r="K38" s="207">
        <v>74489</v>
      </c>
      <c r="L38" s="207">
        <f>+L39+L42+L47</f>
        <v>78130</v>
      </c>
      <c r="M38" s="207">
        <f>+M39+M42+M47</f>
        <v>78885</v>
      </c>
    </row>
    <row r="39" spans="1:21" ht="12.75" customHeight="1">
      <c r="A39" s="862"/>
      <c r="B39" s="210" t="s">
        <v>219</v>
      </c>
      <c r="C39" s="229">
        <v>44607</v>
      </c>
      <c r="D39" s="229">
        <v>45161</v>
      </c>
      <c r="E39" s="207">
        <v>44087</v>
      </c>
      <c r="F39" s="229">
        <v>47643</v>
      </c>
      <c r="G39" s="229">
        <v>47818</v>
      </c>
      <c r="H39" s="229">
        <v>53692</v>
      </c>
      <c r="I39" s="229">
        <v>58462</v>
      </c>
      <c r="J39" s="207">
        <v>58579</v>
      </c>
      <c r="K39" s="207">
        <v>51877</v>
      </c>
      <c r="L39" s="207">
        <f>+L40+L41</f>
        <v>52781</v>
      </c>
      <c r="M39" s="207">
        <f>+M40+M41</f>
        <v>58360</v>
      </c>
    </row>
    <row r="40" spans="1:21">
      <c r="A40" s="862"/>
      <c r="B40" s="211" t="s">
        <v>220</v>
      </c>
      <c r="C40" s="231">
        <v>28434</v>
      </c>
      <c r="D40" s="231">
        <v>28649</v>
      </c>
      <c r="E40" s="213">
        <v>31077</v>
      </c>
      <c r="F40" s="231">
        <v>33811</v>
      </c>
      <c r="G40" s="231">
        <v>34561</v>
      </c>
      <c r="H40" s="231">
        <v>41340</v>
      </c>
      <c r="I40" s="231">
        <v>42741</v>
      </c>
      <c r="J40" s="213">
        <v>45348</v>
      </c>
      <c r="K40" s="213">
        <v>38815</v>
      </c>
      <c r="L40" s="213">
        <v>38124</v>
      </c>
      <c r="M40" s="213">
        <v>42901</v>
      </c>
    </row>
    <row r="41" spans="1:21" ht="12.75" customHeight="1">
      <c r="A41" s="862"/>
      <c r="B41" s="214" t="s">
        <v>221</v>
      </c>
      <c r="C41" s="231">
        <v>16173</v>
      </c>
      <c r="D41" s="231">
        <v>16512</v>
      </c>
      <c r="E41" s="213">
        <v>13010</v>
      </c>
      <c r="F41" s="231">
        <v>13832</v>
      </c>
      <c r="G41" s="231">
        <v>13257</v>
      </c>
      <c r="H41" s="231">
        <v>12352</v>
      </c>
      <c r="I41" s="231">
        <v>15721</v>
      </c>
      <c r="J41" s="213">
        <v>13231</v>
      </c>
      <c r="K41" s="213">
        <v>13062</v>
      </c>
      <c r="L41" s="213">
        <v>14657</v>
      </c>
      <c r="M41" s="213">
        <v>15459</v>
      </c>
    </row>
    <row r="42" spans="1:21">
      <c r="A42" s="862"/>
      <c r="B42" s="210" t="s">
        <v>222</v>
      </c>
      <c r="C42" s="229">
        <v>14335</v>
      </c>
      <c r="D42" s="229">
        <v>13259</v>
      </c>
      <c r="E42" s="207">
        <v>13654</v>
      </c>
      <c r="F42" s="229">
        <v>10007</v>
      </c>
      <c r="G42" s="229">
        <v>9968</v>
      </c>
      <c r="H42" s="229">
        <v>12816</v>
      </c>
      <c r="I42" s="229">
        <v>13655</v>
      </c>
      <c r="J42" s="207">
        <v>13436</v>
      </c>
      <c r="K42" s="207">
        <v>13773</v>
      </c>
      <c r="L42" s="207">
        <f>SUM(L43:L46)</f>
        <v>19390</v>
      </c>
      <c r="M42" s="207">
        <f>SUM(M43:M46)</f>
        <v>14904</v>
      </c>
    </row>
    <row r="43" spans="1:21" ht="12.75" customHeight="1">
      <c r="A43" s="862"/>
      <c r="B43" s="211" t="s">
        <v>223</v>
      </c>
      <c r="C43" s="231">
        <v>1386</v>
      </c>
      <c r="D43" s="231">
        <v>497</v>
      </c>
      <c r="E43" s="213">
        <v>724</v>
      </c>
      <c r="F43" s="231">
        <v>963</v>
      </c>
      <c r="G43" s="231">
        <v>576</v>
      </c>
      <c r="H43" s="231">
        <v>992</v>
      </c>
      <c r="I43" s="231">
        <v>1066</v>
      </c>
      <c r="J43" s="213">
        <v>1516</v>
      </c>
      <c r="K43" s="213">
        <v>771</v>
      </c>
      <c r="L43" s="213">
        <v>1422</v>
      </c>
      <c r="M43" s="213">
        <v>1367</v>
      </c>
    </row>
    <row r="44" spans="1:21">
      <c r="A44" s="862"/>
      <c r="B44" s="211" t="s">
        <v>224</v>
      </c>
      <c r="C44" s="231">
        <v>12</v>
      </c>
      <c r="D44" s="231">
        <v>34</v>
      </c>
      <c r="E44" s="213">
        <v>79</v>
      </c>
      <c r="F44" s="231">
        <v>28</v>
      </c>
      <c r="G44" s="231">
        <v>157</v>
      </c>
      <c r="H44" s="231">
        <v>327</v>
      </c>
      <c r="I44" s="231">
        <v>648</v>
      </c>
      <c r="J44" s="213">
        <v>0</v>
      </c>
      <c r="K44" s="213">
        <v>41</v>
      </c>
      <c r="L44" s="213">
        <v>188</v>
      </c>
      <c r="M44" s="213">
        <v>0</v>
      </c>
    </row>
    <row r="45" spans="1:21">
      <c r="A45" s="862"/>
      <c r="B45" s="211" t="s">
        <v>225</v>
      </c>
      <c r="C45" s="231">
        <v>11608</v>
      </c>
      <c r="D45" s="231">
        <v>11626</v>
      </c>
      <c r="E45" s="213">
        <v>11787</v>
      </c>
      <c r="F45" s="231">
        <v>8361</v>
      </c>
      <c r="G45" s="231">
        <v>8607</v>
      </c>
      <c r="H45" s="231">
        <v>10056</v>
      </c>
      <c r="I45" s="231">
        <v>10510</v>
      </c>
      <c r="J45" s="213">
        <v>10233</v>
      </c>
      <c r="K45" s="213">
        <v>11709</v>
      </c>
      <c r="L45" s="213">
        <v>16227</v>
      </c>
      <c r="M45" s="213">
        <v>12192</v>
      </c>
    </row>
    <row r="46" spans="1:21" ht="12.75" customHeight="1">
      <c r="A46" s="862"/>
      <c r="B46" s="211" t="s">
        <v>226</v>
      </c>
      <c r="C46" s="231">
        <v>1329</v>
      </c>
      <c r="D46" s="231">
        <v>1102</v>
      </c>
      <c r="E46" s="213">
        <v>1064</v>
      </c>
      <c r="F46" s="231">
        <v>655</v>
      </c>
      <c r="G46" s="231">
        <v>628</v>
      </c>
      <c r="H46" s="231">
        <v>1441</v>
      </c>
      <c r="I46" s="231">
        <v>1431</v>
      </c>
      <c r="J46" s="213">
        <v>1687</v>
      </c>
      <c r="K46" s="213">
        <v>1252</v>
      </c>
      <c r="L46" s="213">
        <v>1553</v>
      </c>
      <c r="M46" s="213">
        <v>1345</v>
      </c>
    </row>
    <row r="47" spans="1:21">
      <c r="A47" s="862"/>
      <c r="B47" s="215" t="s">
        <v>231</v>
      </c>
      <c r="C47" s="229">
        <v>10595</v>
      </c>
      <c r="D47" s="229">
        <v>11783</v>
      </c>
      <c r="E47" s="207">
        <v>10525</v>
      </c>
      <c r="F47" s="229">
        <v>10171</v>
      </c>
      <c r="G47" s="229">
        <v>7554</v>
      </c>
      <c r="H47" s="229">
        <v>7657</v>
      </c>
      <c r="I47" s="229">
        <v>7901</v>
      </c>
      <c r="J47" s="207">
        <v>8898</v>
      </c>
      <c r="K47" s="207">
        <v>8839</v>
      </c>
      <c r="L47" s="207">
        <f>SUM(L48:L49)</f>
        <v>5959</v>
      </c>
      <c r="M47" s="207">
        <f>SUM(M48:M49)</f>
        <v>5621</v>
      </c>
    </row>
    <row r="48" spans="1:21">
      <c r="A48" s="862"/>
      <c r="B48" s="211" t="s">
        <v>220</v>
      </c>
      <c r="C48" s="231">
        <v>866</v>
      </c>
      <c r="D48" s="231">
        <v>636</v>
      </c>
      <c r="E48" s="213">
        <v>946</v>
      </c>
      <c r="F48" s="231">
        <v>673</v>
      </c>
      <c r="G48" s="231">
        <v>1319</v>
      </c>
      <c r="H48" s="231">
        <v>1356</v>
      </c>
      <c r="I48" s="231">
        <v>959</v>
      </c>
      <c r="J48" s="213">
        <v>1370</v>
      </c>
      <c r="K48" s="213">
        <v>677</v>
      </c>
      <c r="L48" s="213">
        <v>211</v>
      </c>
      <c r="M48" s="213">
        <v>747</v>
      </c>
    </row>
    <row r="49" spans="1:13" ht="12.75" customHeight="1">
      <c r="A49" s="862"/>
      <c r="B49" s="211" t="s">
        <v>228</v>
      </c>
      <c r="C49" s="231">
        <v>9729</v>
      </c>
      <c r="D49" s="231">
        <v>11147</v>
      </c>
      <c r="E49" s="213">
        <v>9579</v>
      </c>
      <c r="F49" s="231">
        <v>9498</v>
      </c>
      <c r="G49" s="231">
        <v>6235</v>
      </c>
      <c r="H49" s="231">
        <v>6301</v>
      </c>
      <c r="I49" s="231">
        <v>6942</v>
      </c>
      <c r="J49" s="213">
        <v>7528</v>
      </c>
      <c r="K49" s="213">
        <v>8162</v>
      </c>
      <c r="L49" s="213">
        <v>5748</v>
      </c>
      <c r="M49" s="213">
        <v>4874</v>
      </c>
    </row>
    <row r="50" spans="1:13">
      <c r="A50" s="862"/>
      <c r="B50" s="216" t="s">
        <v>229</v>
      </c>
      <c r="C50" s="232">
        <v>40237</v>
      </c>
      <c r="D50" s="232">
        <v>40918</v>
      </c>
      <c r="E50" s="233">
        <v>36243</v>
      </c>
      <c r="F50" s="232">
        <v>33337</v>
      </c>
      <c r="G50" s="232">
        <v>29460</v>
      </c>
      <c r="H50" s="232">
        <v>31469</v>
      </c>
      <c r="I50" s="232">
        <v>36318</v>
      </c>
      <c r="J50" s="233">
        <v>34195</v>
      </c>
      <c r="K50" s="233">
        <v>34997</v>
      </c>
      <c r="L50" s="233">
        <f>+L49+L42+L41</f>
        <v>39795</v>
      </c>
      <c r="M50" s="233">
        <f>+M49+M42+M41</f>
        <v>35237</v>
      </c>
    </row>
    <row r="51" spans="1:13" ht="22.5" customHeight="1">
      <c r="A51" s="864"/>
      <c r="B51" s="219" t="s">
        <v>230</v>
      </c>
      <c r="C51" s="234">
        <v>57.864158649352149</v>
      </c>
      <c r="D51" s="234">
        <v>58.285258464737979</v>
      </c>
      <c r="E51" s="235">
        <v>53.090850496586881</v>
      </c>
      <c r="F51" s="234">
        <v>49.154391707583194</v>
      </c>
      <c r="G51" s="234">
        <v>45.08723599632691</v>
      </c>
      <c r="H51" s="234">
        <v>42.431065866648687</v>
      </c>
      <c r="I51" s="234">
        <v>45.387287860231446</v>
      </c>
      <c r="J51" s="235">
        <v>42.261441301150619</v>
      </c>
      <c r="K51" s="235">
        <v>46.982775980346091</v>
      </c>
      <c r="L51" s="221">
        <f>+L50/L38*100</f>
        <v>50.934340202227055</v>
      </c>
      <c r="M51" s="221">
        <f>+M50/M38*100</f>
        <v>44.66882170247829</v>
      </c>
    </row>
    <row r="52" spans="1:13">
      <c r="G52" s="46"/>
      <c r="H52" s="46"/>
      <c r="I52" s="46"/>
      <c r="J52" s="46"/>
    </row>
    <row r="53" spans="1:13">
      <c r="B53" s="237"/>
    </row>
  </sheetData>
  <mergeCells count="6">
    <mergeCell ref="A1:M1"/>
    <mergeCell ref="A36:A51"/>
    <mergeCell ref="A2:B3"/>
    <mergeCell ref="A4:A19"/>
    <mergeCell ref="A20:A35"/>
    <mergeCell ref="C2:M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</sheetPr>
  <dimension ref="A3:N33"/>
  <sheetViews>
    <sheetView showGridLines="0" topLeftCell="D4" workbookViewId="0">
      <selection activeCell="N9" sqref="N9"/>
    </sheetView>
  </sheetViews>
  <sheetFormatPr baseColWidth="10" defaultColWidth="11.42578125" defaultRowHeight="12.75"/>
  <cols>
    <col min="1" max="1" width="9" style="11" customWidth="1"/>
    <col min="2" max="2" width="34.28515625" style="11" customWidth="1"/>
    <col min="3" max="13" width="11.42578125" style="11"/>
    <col min="14" max="16384" width="11.42578125" style="183"/>
  </cols>
  <sheetData>
    <row r="3" spans="1:14">
      <c r="C3" s="11">
        <v>507523</v>
      </c>
      <c r="D3" s="11">
        <v>532405</v>
      </c>
      <c r="E3" s="11">
        <v>526934</v>
      </c>
      <c r="F3" s="11">
        <v>524197</v>
      </c>
      <c r="G3" s="11">
        <v>513345</v>
      </c>
      <c r="H3" s="11">
        <v>539181</v>
      </c>
      <c r="I3" s="11">
        <v>577194</v>
      </c>
      <c r="J3" s="11">
        <v>604087</v>
      </c>
      <c r="K3" s="11">
        <v>632009</v>
      </c>
      <c r="L3" s="11">
        <v>648069</v>
      </c>
      <c r="M3" s="11">
        <v>669859</v>
      </c>
    </row>
    <row r="4" spans="1:14" ht="29.25" customHeight="1">
      <c r="A4" s="860" t="s">
        <v>312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</row>
    <row r="5" spans="1:14" ht="29.25" customHeight="1">
      <c r="A5" s="880" t="s">
        <v>233</v>
      </c>
      <c r="B5" s="881"/>
      <c r="C5" s="238">
        <v>2007</v>
      </c>
      <c r="D5" s="238">
        <v>2008</v>
      </c>
      <c r="E5" s="238">
        <v>2009</v>
      </c>
      <c r="F5" s="238">
        <v>2010</v>
      </c>
      <c r="G5" s="238">
        <v>2011</v>
      </c>
      <c r="H5" s="238">
        <v>2012</v>
      </c>
      <c r="I5" s="238">
        <v>2013</v>
      </c>
      <c r="J5" s="239">
        <v>2014</v>
      </c>
      <c r="K5" s="238">
        <v>2015</v>
      </c>
      <c r="L5" s="608">
        <v>2016</v>
      </c>
      <c r="M5" s="238">
        <v>2017</v>
      </c>
    </row>
    <row r="6" spans="1:14" ht="22.5" customHeight="1">
      <c r="A6" s="836" t="s">
        <v>119</v>
      </c>
      <c r="B6" s="882" t="s">
        <v>194</v>
      </c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</row>
    <row r="7" spans="1:14" s="184" customFormat="1" ht="22.5" customHeight="1">
      <c r="A7" s="817"/>
      <c r="B7" s="240" t="s">
        <v>119</v>
      </c>
      <c r="C7" s="241">
        <v>502033</v>
      </c>
      <c r="D7" s="241">
        <v>510465</v>
      </c>
      <c r="E7" s="241">
        <v>529486</v>
      </c>
      <c r="F7" s="241">
        <v>520894</v>
      </c>
      <c r="G7" s="241">
        <v>519030</v>
      </c>
      <c r="H7" s="241">
        <v>555702</v>
      </c>
      <c r="I7" s="241">
        <v>582724</v>
      </c>
      <c r="J7" s="242">
        <v>589913</v>
      </c>
      <c r="K7" s="241">
        <v>607221</v>
      </c>
      <c r="L7" s="241">
        <v>649197</v>
      </c>
      <c r="M7" s="734">
        <f>+'C11A2'!M4+'C11A3'!M4</f>
        <v>638193</v>
      </c>
      <c r="N7" s="730"/>
    </row>
    <row r="8" spans="1:14" s="184" customFormat="1" ht="22.5" customHeight="1">
      <c r="A8" s="817"/>
      <c r="B8" s="243" t="s">
        <v>123</v>
      </c>
      <c r="C8" s="244">
        <v>202723</v>
      </c>
      <c r="D8" s="244">
        <v>203523</v>
      </c>
      <c r="E8" s="244">
        <v>202494</v>
      </c>
      <c r="F8" s="244">
        <v>198902</v>
      </c>
      <c r="G8" s="244">
        <v>202486</v>
      </c>
      <c r="H8" s="244">
        <v>218110</v>
      </c>
      <c r="I8" s="244">
        <v>226745</v>
      </c>
      <c r="J8" s="245">
        <v>214372</v>
      </c>
      <c r="K8" s="244">
        <v>204615</v>
      </c>
      <c r="L8" s="244">
        <v>224143</v>
      </c>
      <c r="M8" s="735">
        <f>+'C11A2'!M5+'C11A3'!M5</f>
        <v>203256</v>
      </c>
      <c r="N8" s="731"/>
    </row>
    <row r="9" spans="1:14" ht="38.25">
      <c r="A9" s="817"/>
      <c r="B9" s="246" t="s">
        <v>125</v>
      </c>
      <c r="C9" s="247">
        <v>202507</v>
      </c>
      <c r="D9" s="247">
        <v>203336</v>
      </c>
      <c r="E9" s="247">
        <v>201528</v>
      </c>
      <c r="F9" s="248">
        <v>198496</v>
      </c>
      <c r="G9" s="248">
        <v>201779</v>
      </c>
      <c r="H9" s="247">
        <v>217640</v>
      </c>
      <c r="I9" s="247">
        <v>225353</v>
      </c>
      <c r="J9" s="249">
        <v>213669</v>
      </c>
      <c r="K9" s="247">
        <v>204263</v>
      </c>
      <c r="L9" s="247">
        <v>223699</v>
      </c>
      <c r="M9" s="641">
        <f>+'C11A2'!M6+'C11A3'!M6</f>
        <v>202769</v>
      </c>
      <c r="N9" s="732"/>
    </row>
    <row r="10" spans="1:14">
      <c r="A10" s="817"/>
      <c r="B10" s="246" t="s">
        <v>126</v>
      </c>
      <c r="C10" s="247">
        <v>216</v>
      </c>
      <c r="D10" s="247">
        <v>187</v>
      </c>
      <c r="E10" s="247">
        <v>966</v>
      </c>
      <c r="F10" s="248">
        <v>406</v>
      </c>
      <c r="G10" s="248">
        <v>707</v>
      </c>
      <c r="H10" s="247">
        <v>470</v>
      </c>
      <c r="I10" s="247">
        <v>1392</v>
      </c>
      <c r="J10" s="249">
        <v>703</v>
      </c>
      <c r="K10" s="247">
        <v>352</v>
      </c>
      <c r="L10" s="247">
        <v>444</v>
      </c>
      <c r="M10" s="641">
        <f>+'C11A2'!M7+'C11A3'!M7</f>
        <v>487</v>
      </c>
      <c r="N10" s="732"/>
    </row>
    <row r="11" spans="1:14" s="184" customFormat="1" ht="22.5" customHeight="1">
      <c r="A11" s="817"/>
      <c r="B11" s="243" t="s">
        <v>127</v>
      </c>
      <c r="C11" s="244">
        <v>89107</v>
      </c>
      <c r="D11" s="244">
        <v>86954</v>
      </c>
      <c r="E11" s="244">
        <v>93968</v>
      </c>
      <c r="F11" s="244">
        <v>94534</v>
      </c>
      <c r="G11" s="244">
        <v>97866</v>
      </c>
      <c r="H11" s="244">
        <v>100606</v>
      </c>
      <c r="I11" s="244">
        <v>115216</v>
      </c>
      <c r="J11" s="245">
        <v>124671</v>
      </c>
      <c r="K11" s="244">
        <v>123792</v>
      </c>
      <c r="L11" s="244">
        <v>125131</v>
      </c>
      <c r="M11" s="735">
        <f>+'C11A2'!M8+'C11A3'!M8</f>
        <v>121918</v>
      </c>
      <c r="N11" s="731"/>
    </row>
    <row r="12" spans="1:14">
      <c r="A12" s="817"/>
      <c r="B12" s="246" t="s">
        <v>129</v>
      </c>
      <c r="C12" s="247">
        <v>49581</v>
      </c>
      <c r="D12" s="247">
        <v>49004</v>
      </c>
      <c r="E12" s="247">
        <v>55351</v>
      </c>
      <c r="F12" s="248">
        <v>50215</v>
      </c>
      <c r="G12" s="248">
        <v>44061</v>
      </c>
      <c r="H12" s="247">
        <v>46952</v>
      </c>
      <c r="I12" s="247">
        <v>53690</v>
      </c>
      <c r="J12" s="249">
        <v>54449</v>
      </c>
      <c r="K12" s="247">
        <v>54481</v>
      </c>
      <c r="L12" s="247">
        <v>62333</v>
      </c>
      <c r="M12" s="641">
        <f>+'C11A2'!M9+'C11A3'!M9</f>
        <v>59767</v>
      </c>
      <c r="N12" s="732"/>
    </row>
    <row r="13" spans="1:14" ht="25.5">
      <c r="A13" s="817"/>
      <c r="B13" s="246" t="s">
        <v>130</v>
      </c>
      <c r="C13" s="247">
        <v>12</v>
      </c>
      <c r="D13" s="247">
        <v>124</v>
      </c>
      <c r="E13" s="247">
        <v>140</v>
      </c>
      <c r="F13" s="248">
        <v>0</v>
      </c>
      <c r="G13" s="248">
        <v>0</v>
      </c>
      <c r="H13" s="247">
        <v>33</v>
      </c>
      <c r="I13" s="247">
        <v>0</v>
      </c>
      <c r="J13" s="249">
        <v>0</v>
      </c>
      <c r="K13" s="247">
        <v>0</v>
      </c>
      <c r="L13" s="247">
        <v>0</v>
      </c>
      <c r="M13" s="641">
        <f>+'C11A2'!M10+'C11A3'!M10</f>
        <v>0</v>
      </c>
      <c r="N13" s="732"/>
    </row>
    <row r="14" spans="1:14" ht="38.25">
      <c r="A14" s="817"/>
      <c r="B14" s="246" t="s">
        <v>131</v>
      </c>
      <c r="C14" s="247">
        <v>270</v>
      </c>
      <c r="D14" s="247">
        <v>621</v>
      </c>
      <c r="E14" s="247">
        <v>891</v>
      </c>
      <c r="F14" s="248">
        <v>220</v>
      </c>
      <c r="G14" s="248">
        <v>821</v>
      </c>
      <c r="H14" s="247">
        <v>1211</v>
      </c>
      <c r="I14" s="247">
        <v>880</v>
      </c>
      <c r="J14" s="249">
        <v>1012</v>
      </c>
      <c r="K14" s="247">
        <v>666</v>
      </c>
      <c r="L14" s="247">
        <v>317</v>
      </c>
      <c r="M14" s="641">
        <f>+'C11A2'!M11+'C11A3'!M11</f>
        <v>623</v>
      </c>
      <c r="N14" s="732"/>
    </row>
    <row r="15" spans="1:14">
      <c r="A15" s="817"/>
      <c r="B15" s="246" t="s">
        <v>132</v>
      </c>
      <c r="C15" s="247">
        <v>39244</v>
      </c>
      <c r="D15" s="247">
        <v>37205</v>
      </c>
      <c r="E15" s="247">
        <v>37586</v>
      </c>
      <c r="F15" s="248">
        <v>44099</v>
      </c>
      <c r="G15" s="248">
        <v>52984</v>
      </c>
      <c r="H15" s="247">
        <v>52410</v>
      </c>
      <c r="I15" s="247">
        <v>60646</v>
      </c>
      <c r="J15" s="249">
        <v>69210</v>
      </c>
      <c r="K15" s="247">
        <v>68645</v>
      </c>
      <c r="L15" s="247">
        <v>62481</v>
      </c>
      <c r="M15" s="641">
        <f>+'C11A2'!M12+'C11A3'!M12</f>
        <v>61528</v>
      </c>
      <c r="N15" s="732"/>
    </row>
    <row r="16" spans="1:14" s="184" customFormat="1" ht="22.5" customHeight="1">
      <c r="A16" s="817"/>
      <c r="B16" s="243" t="s">
        <v>133</v>
      </c>
      <c r="C16" s="244">
        <v>210203</v>
      </c>
      <c r="D16" s="244">
        <v>219988</v>
      </c>
      <c r="E16" s="244">
        <v>233024</v>
      </c>
      <c r="F16" s="244">
        <v>227458</v>
      </c>
      <c r="G16" s="244">
        <v>218678</v>
      </c>
      <c r="H16" s="244">
        <v>236986</v>
      </c>
      <c r="I16" s="244">
        <v>240763</v>
      </c>
      <c r="J16" s="245">
        <v>250870</v>
      </c>
      <c r="K16" s="244">
        <v>278814</v>
      </c>
      <c r="L16" s="244">
        <v>299923</v>
      </c>
      <c r="M16" s="735">
        <f>+'C11A2'!M13+'C11A3'!M13</f>
        <v>313019</v>
      </c>
      <c r="N16" s="731"/>
    </row>
    <row r="17" spans="1:14" ht="38.25">
      <c r="A17" s="817"/>
      <c r="B17" s="246" t="s">
        <v>135</v>
      </c>
      <c r="C17" s="247">
        <v>79922</v>
      </c>
      <c r="D17" s="247">
        <v>83489</v>
      </c>
      <c r="E17" s="247">
        <v>79746</v>
      </c>
      <c r="F17" s="248">
        <v>77176</v>
      </c>
      <c r="G17" s="248">
        <v>84345</v>
      </c>
      <c r="H17" s="247">
        <v>91842</v>
      </c>
      <c r="I17" s="247">
        <v>90285</v>
      </c>
      <c r="J17" s="249">
        <v>91419</v>
      </c>
      <c r="K17" s="247">
        <v>99539</v>
      </c>
      <c r="L17" s="247">
        <v>110586</v>
      </c>
      <c r="M17" s="641">
        <f>+'C11A2'!M14+'C11A3'!M14</f>
        <v>104308</v>
      </c>
      <c r="N17" s="732"/>
    </row>
    <row r="18" spans="1:14">
      <c r="A18" s="817"/>
      <c r="B18" s="246" t="s">
        <v>136</v>
      </c>
      <c r="C18" s="247">
        <v>39548</v>
      </c>
      <c r="D18" s="247">
        <v>44799</v>
      </c>
      <c r="E18" s="247">
        <v>47799</v>
      </c>
      <c r="F18" s="248">
        <v>48928</v>
      </c>
      <c r="G18" s="248">
        <v>48130</v>
      </c>
      <c r="H18" s="247">
        <v>46520</v>
      </c>
      <c r="I18" s="247">
        <v>53033</v>
      </c>
      <c r="J18" s="249">
        <v>53150</v>
      </c>
      <c r="K18" s="247">
        <v>59442</v>
      </c>
      <c r="L18" s="247">
        <v>65116</v>
      </c>
      <c r="M18" s="641">
        <f>+'C11A2'!M15+'C11A3'!M15</f>
        <v>72820</v>
      </c>
      <c r="N18" s="732"/>
    </row>
    <row r="19" spans="1:14">
      <c r="A19" s="817"/>
      <c r="B19" s="246" t="s">
        <v>137</v>
      </c>
      <c r="C19" s="247">
        <v>22551</v>
      </c>
      <c r="D19" s="247">
        <v>22081</v>
      </c>
      <c r="E19" s="247">
        <v>29464</v>
      </c>
      <c r="F19" s="248">
        <v>24483</v>
      </c>
      <c r="G19" s="248">
        <v>21075</v>
      </c>
      <c r="H19" s="247">
        <v>19422</v>
      </c>
      <c r="I19" s="247">
        <v>19120</v>
      </c>
      <c r="J19" s="249">
        <v>18255</v>
      </c>
      <c r="K19" s="247">
        <v>23296</v>
      </c>
      <c r="L19" s="247">
        <v>25813</v>
      </c>
      <c r="M19" s="641">
        <f>+'C11A2'!M16+'C11A3'!M16</f>
        <v>25526</v>
      </c>
      <c r="N19" s="732"/>
    </row>
    <row r="20" spans="1:14">
      <c r="A20" s="817"/>
      <c r="B20" s="246" t="s">
        <v>138</v>
      </c>
      <c r="C20" s="247">
        <v>710</v>
      </c>
      <c r="D20" s="247">
        <v>873</v>
      </c>
      <c r="E20" s="247">
        <v>1509</v>
      </c>
      <c r="F20" s="248">
        <v>2197</v>
      </c>
      <c r="G20" s="248">
        <v>1178</v>
      </c>
      <c r="H20" s="247">
        <v>1920</v>
      </c>
      <c r="I20" s="247">
        <v>1133</v>
      </c>
      <c r="J20" s="249">
        <v>1354</v>
      </c>
      <c r="K20" s="247">
        <v>1720</v>
      </c>
      <c r="L20" s="247">
        <v>1290</v>
      </c>
      <c r="M20" s="641">
        <f>+'C11A2'!M17+'C11A3'!M17</f>
        <v>2225</v>
      </c>
      <c r="N20" s="732"/>
    </row>
    <row r="21" spans="1:14">
      <c r="A21" s="817"/>
      <c r="B21" s="246" t="s">
        <v>139</v>
      </c>
      <c r="C21" s="247">
        <v>2002</v>
      </c>
      <c r="D21" s="247">
        <v>1254</v>
      </c>
      <c r="E21" s="247">
        <v>1096</v>
      </c>
      <c r="F21" s="248">
        <v>1426</v>
      </c>
      <c r="G21" s="248">
        <v>1661</v>
      </c>
      <c r="H21" s="247">
        <v>1620</v>
      </c>
      <c r="I21" s="247">
        <v>3264</v>
      </c>
      <c r="J21" s="249">
        <v>1571</v>
      </c>
      <c r="K21" s="247">
        <v>2992</v>
      </c>
      <c r="L21" s="247">
        <v>2178</v>
      </c>
      <c r="M21" s="641">
        <f>+'C11A2'!M18+'C11A3'!M18</f>
        <v>1972</v>
      </c>
      <c r="N21" s="732"/>
    </row>
    <row r="22" spans="1:14">
      <c r="A22" s="817"/>
      <c r="B22" s="246" t="s">
        <v>140</v>
      </c>
      <c r="C22" s="247">
        <v>984</v>
      </c>
      <c r="D22" s="247">
        <v>1139</v>
      </c>
      <c r="E22" s="247">
        <v>2223</v>
      </c>
      <c r="F22" s="248">
        <v>2148</v>
      </c>
      <c r="G22" s="248">
        <v>1317</v>
      </c>
      <c r="H22" s="247">
        <v>2241</v>
      </c>
      <c r="I22" s="247">
        <v>1069</v>
      </c>
      <c r="J22" s="249">
        <v>2261</v>
      </c>
      <c r="K22" s="247">
        <v>1825</v>
      </c>
      <c r="L22" s="247">
        <v>2125</v>
      </c>
      <c r="M22" s="641">
        <f>+'C11A2'!M19+'C11A3'!M19</f>
        <v>3536</v>
      </c>
      <c r="N22" s="732"/>
    </row>
    <row r="23" spans="1:14" ht="25.5">
      <c r="A23" s="817"/>
      <c r="B23" s="246" t="s">
        <v>141</v>
      </c>
      <c r="C23" s="247">
        <v>8116</v>
      </c>
      <c r="D23" s="247">
        <v>8834</v>
      </c>
      <c r="E23" s="247">
        <v>9563</v>
      </c>
      <c r="F23" s="248">
        <v>9670</v>
      </c>
      <c r="G23" s="248">
        <v>9850</v>
      </c>
      <c r="H23" s="247">
        <v>11498</v>
      </c>
      <c r="I23" s="247">
        <v>11897</v>
      </c>
      <c r="J23" s="249">
        <v>18486</v>
      </c>
      <c r="K23" s="247">
        <v>17546</v>
      </c>
      <c r="L23" s="247">
        <v>16072</v>
      </c>
      <c r="M23" s="641">
        <f>+'C11A2'!M20+'C11A3'!M20</f>
        <v>17915</v>
      </c>
      <c r="N23" s="732"/>
    </row>
    <row r="24" spans="1:14" ht="25.5">
      <c r="A24" s="817"/>
      <c r="B24" s="246" t="s">
        <v>142</v>
      </c>
      <c r="C24" s="247">
        <v>9576</v>
      </c>
      <c r="D24" s="247">
        <v>8995</v>
      </c>
      <c r="E24" s="247">
        <v>10672</v>
      </c>
      <c r="F24" s="248">
        <v>9419</v>
      </c>
      <c r="G24" s="248">
        <v>15337</v>
      </c>
      <c r="H24" s="247">
        <v>17133</v>
      </c>
      <c r="I24" s="247">
        <v>17203</v>
      </c>
      <c r="J24" s="249">
        <v>17108</v>
      </c>
      <c r="K24" s="247">
        <v>19541</v>
      </c>
      <c r="L24" s="247">
        <v>17628</v>
      </c>
      <c r="M24" s="641">
        <f>+'C11A2'!M21+'C11A3'!M21</f>
        <v>18972</v>
      </c>
      <c r="N24" s="732"/>
    </row>
    <row r="25" spans="1:14" ht="38.25">
      <c r="A25" s="817"/>
      <c r="B25" s="246" t="s">
        <v>143</v>
      </c>
      <c r="C25" s="250">
        <v>0</v>
      </c>
      <c r="D25" s="250">
        <v>0</v>
      </c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1">
        <v>0</v>
      </c>
      <c r="K25" s="250">
        <v>0</v>
      </c>
      <c r="L25" s="250">
        <v>0</v>
      </c>
      <c r="M25" s="736">
        <f>+'C11A2'!M22+'C11A3'!M22</f>
        <v>0</v>
      </c>
      <c r="N25" s="733"/>
    </row>
    <row r="26" spans="1:14">
      <c r="A26" s="817"/>
      <c r="B26" s="246" t="s">
        <v>144</v>
      </c>
      <c r="C26" s="247">
        <v>1455</v>
      </c>
      <c r="D26" s="247">
        <v>1420</v>
      </c>
      <c r="E26" s="247">
        <v>1713</v>
      </c>
      <c r="F26" s="248">
        <v>1483</v>
      </c>
      <c r="G26" s="248">
        <v>1934</v>
      </c>
      <c r="H26" s="247">
        <v>2614</v>
      </c>
      <c r="I26" s="247">
        <v>1639</v>
      </c>
      <c r="J26" s="249">
        <v>884</v>
      </c>
      <c r="K26" s="247">
        <v>2587</v>
      </c>
      <c r="L26" s="247">
        <v>4207</v>
      </c>
      <c r="M26" s="641">
        <f>+'C11A2'!M23+'C11A3'!M23</f>
        <v>3869</v>
      </c>
      <c r="N26" s="732"/>
    </row>
    <row r="27" spans="1:14" ht="25.5">
      <c r="A27" s="817"/>
      <c r="B27" s="246" t="s">
        <v>145</v>
      </c>
      <c r="C27" s="247">
        <v>6816</v>
      </c>
      <c r="D27" s="247">
        <v>8132</v>
      </c>
      <c r="E27" s="247">
        <v>8870</v>
      </c>
      <c r="F27" s="248">
        <v>9694</v>
      </c>
      <c r="G27" s="248">
        <v>8265</v>
      </c>
      <c r="H27" s="247">
        <v>11015</v>
      </c>
      <c r="I27" s="247">
        <v>11601</v>
      </c>
      <c r="J27" s="249">
        <v>12831</v>
      </c>
      <c r="K27" s="247">
        <v>15051</v>
      </c>
      <c r="L27" s="247">
        <v>17520</v>
      </c>
      <c r="M27" s="641">
        <f>+'C11A2'!M24+'C11A3'!M24</f>
        <v>16943</v>
      </c>
      <c r="N27" s="732"/>
    </row>
    <row r="28" spans="1:14">
      <c r="A28" s="817"/>
      <c r="B28" s="246" t="s">
        <v>146</v>
      </c>
      <c r="C28" s="247">
        <v>1339</v>
      </c>
      <c r="D28" s="247">
        <v>2931</v>
      </c>
      <c r="E28" s="247">
        <v>3594</v>
      </c>
      <c r="F28" s="248">
        <v>2662</v>
      </c>
      <c r="G28" s="248">
        <v>2866</v>
      </c>
      <c r="H28" s="247">
        <v>4443</v>
      </c>
      <c r="I28" s="247">
        <v>4219</v>
      </c>
      <c r="J28" s="249">
        <v>2966</v>
      </c>
      <c r="K28" s="247">
        <v>3957</v>
      </c>
      <c r="L28" s="247">
        <v>3256</v>
      </c>
      <c r="M28" s="641">
        <f>+'C11A2'!M25+'C11A3'!M25</f>
        <v>4370</v>
      </c>
      <c r="N28" s="732"/>
    </row>
    <row r="29" spans="1:14">
      <c r="A29" s="817"/>
      <c r="B29" s="246" t="s">
        <v>147</v>
      </c>
      <c r="C29" s="247">
        <v>37184</v>
      </c>
      <c r="D29" s="247">
        <v>36041</v>
      </c>
      <c r="E29" s="247">
        <v>36775</v>
      </c>
      <c r="F29" s="248">
        <v>38172</v>
      </c>
      <c r="G29" s="248">
        <v>22720</v>
      </c>
      <c r="H29" s="247">
        <v>26718</v>
      </c>
      <c r="I29" s="247">
        <v>25793</v>
      </c>
      <c r="J29" s="249">
        <v>30522</v>
      </c>
      <c r="K29" s="247">
        <v>31318</v>
      </c>
      <c r="L29" s="247">
        <v>34132</v>
      </c>
      <c r="M29" s="641">
        <f>+'C11A2'!M26+'C11A3'!M26</f>
        <v>40563</v>
      </c>
      <c r="N29" s="732"/>
    </row>
    <row r="30" spans="1:14" ht="63.75">
      <c r="A30" s="817"/>
      <c r="B30" s="246" t="s">
        <v>148</v>
      </c>
      <c r="C30" s="247">
        <v>0</v>
      </c>
      <c r="D30" s="247">
        <v>0</v>
      </c>
      <c r="E30" s="247">
        <v>0</v>
      </c>
      <c r="F30" s="248">
        <v>0</v>
      </c>
      <c r="G30" s="248">
        <v>0</v>
      </c>
      <c r="H30" s="247">
        <v>0</v>
      </c>
      <c r="I30" s="247">
        <v>507</v>
      </c>
      <c r="J30" s="249">
        <v>63</v>
      </c>
      <c r="K30" s="247">
        <v>0</v>
      </c>
      <c r="L30" s="247">
        <v>0</v>
      </c>
      <c r="M30" s="641">
        <f>+'C11A2'!M27+'C11A3'!M27</f>
        <v>0</v>
      </c>
      <c r="N30" s="732"/>
    </row>
    <row r="31" spans="1:14" ht="38.25">
      <c r="A31" s="818"/>
      <c r="B31" s="252" t="s">
        <v>149</v>
      </c>
      <c r="C31" s="253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4">
        <v>0</v>
      </c>
      <c r="K31" s="253">
        <v>0</v>
      </c>
      <c r="L31" s="253">
        <v>0</v>
      </c>
      <c r="M31" s="253">
        <f>+'C11A2'!M28+'C11A3'!M28</f>
        <v>0</v>
      </c>
      <c r="N31" s="732"/>
    </row>
    <row r="32" spans="1:14">
      <c r="L32" s="598"/>
      <c r="M32" s="598"/>
    </row>
    <row r="33" spans="12:13">
      <c r="L33" s="598"/>
      <c r="M33" s="598"/>
    </row>
  </sheetData>
  <mergeCells count="4">
    <mergeCell ref="A5:B5"/>
    <mergeCell ref="A6:A31"/>
    <mergeCell ref="A4:M4"/>
    <mergeCell ref="B6:M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</sheetPr>
  <dimension ref="A1:M28"/>
  <sheetViews>
    <sheetView showGridLines="0" topLeftCell="A13" workbookViewId="0">
      <selection activeCell="M4" sqref="M4:M28"/>
    </sheetView>
  </sheetViews>
  <sheetFormatPr baseColWidth="10" defaultColWidth="11.42578125" defaultRowHeight="12.75"/>
  <cols>
    <col min="1" max="1" width="9" style="11" customWidth="1"/>
    <col min="2" max="2" width="34.28515625" style="11" customWidth="1"/>
    <col min="3" max="11" width="10" style="11" customWidth="1"/>
    <col min="12" max="13" width="10" style="183" customWidth="1"/>
    <col min="14" max="16384" width="11.42578125" style="183"/>
  </cols>
  <sheetData>
    <row r="1" spans="1:13" ht="29.25" customHeight="1">
      <c r="A1" s="878" t="s">
        <v>312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</row>
    <row r="2" spans="1:13" ht="29.25" customHeight="1">
      <c r="A2" s="883" t="s">
        <v>233</v>
      </c>
      <c r="B2" s="884"/>
      <c r="C2" s="608">
        <v>2007</v>
      </c>
      <c r="D2" s="608">
        <v>2008</v>
      </c>
      <c r="E2" s="608">
        <v>2009</v>
      </c>
      <c r="F2" s="608">
        <v>2010</v>
      </c>
      <c r="G2" s="608">
        <v>2011</v>
      </c>
      <c r="H2" s="608">
        <v>2012</v>
      </c>
      <c r="I2" s="608">
        <v>2013</v>
      </c>
      <c r="J2" s="638">
        <v>2014</v>
      </c>
      <c r="K2" s="608">
        <v>2015</v>
      </c>
      <c r="L2" s="608">
        <v>2016</v>
      </c>
      <c r="M2" s="608">
        <v>2017</v>
      </c>
    </row>
    <row r="3" spans="1:13" ht="22.5" customHeight="1">
      <c r="A3" s="843" t="s">
        <v>150</v>
      </c>
      <c r="B3" s="882" t="s">
        <v>194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</row>
    <row r="4" spans="1:13" ht="22.5" customHeight="1">
      <c r="A4" s="844"/>
      <c r="B4" s="240" t="s">
        <v>150</v>
      </c>
      <c r="C4" s="639">
        <v>358994</v>
      </c>
      <c r="D4" s="639">
        <v>361533</v>
      </c>
      <c r="E4" s="639">
        <v>363026</v>
      </c>
      <c r="F4" s="639">
        <v>367257</v>
      </c>
      <c r="G4" s="639">
        <v>375988</v>
      </c>
      <c r="H4" s="639">
        <v>383733</v>
      </c>
      <c r="I4" s="639">
        <v>395989</v>
      </c>
      <c r="J4" s="242">
        <v>402312</v>
      </c>
      <c r="K4" s="639">
        <v>406668</v>
      </c>
      <c r="L4" s="639">
        <v>427261</v>
      </c>
      <c r="M4" s="639">
        <v>421170</v>
      </c>
    </row>
    <row r="5" spans="1:13" ht="22.5" customHeight="1">
      <c r="A5" s="844"/>
      <c r="B5" s="255" t="s">
        <v>123</v>
      </c>
      <c r="C5" s="639">
        <v>169512</v>
      </c>
      <c r="D5" s="639">
        <v>170550</v>
      </c>
      <c r="E5" s="639">
        <v>165673</v>
      </c>
      <c r="F5" s="639">
        <v>161853</v>
      </c>
      <c r="G5" s="639">
        <v>166412</v>
      </c>
      <c r="H5" s="639">
        <v>170600</v>
      </c>
      <c r="I5" s="639">
        <v>171895</v>
      </c>
      <c r="J5" s="242">
        <v>164718</v>
      </c>
      <c r="K5" s="639">
        <v>155800</v>
      </c>
      <c r="L5" s="639">
        <v>166969</v>
      </c>
      <c r="M5" s="639">
        <v>150060</v>
      </c>
    </row>
    <row r="6" spans="1:13" ht="38.25">
      <c r="A6" s="844"/>
      <c r="B6" s="640" t="s">
        <v>125</v>
      </c>
      <c r="C6" s="641">
        <v>169296</v>
      </c>
      <c r="D6" s="641">
        <v>170363</v>
      </c>
      <c r="E6" s="641">
        <v>164836</v>
      </c>
      <c r="F6" s="642">
        <v>161575</v>
      </c>
      <c r="G6" s="642">
        <v>165726</v>
      </c>
      <c r="H6" s="641">
        <v>170149</v>
      </c>
      <c r="I6" s="641">
        <v>170540</v>
      </c>
      <c r="J6" s="249">
        <v>164311</v>
      </c>
      <c r="K6" s="641">
        <v>155448</v>
      </c>
      <c r="L6" s="641">
        <v>166525</v>
      </c>
      <c r="M6" s="641">
        <v>149641</v>
      </c>
    </row>
    <row r="7" spans="1:13">
      <c r="A7" s="844"/>
      <c r="B7" s="640" t="s">
        <v>126</v>
      </c>
      <c r="C7" s="641">
        <v>216</v>
      </c>
      <c r="D7" s="641">
        <v>187</v>
      </c>
      <c r="E7" s="641">
        <v>837</v>
      </c>
      <c r="F7" s="642">
        <v>278</v>
      </c>
      <c r="G7" s="642">
        <v>686</v>
      </c>
      <c r="H7" s="641">
        <v>451</v>
      </c>
      <c r="I7" s="641">
        <v>1355</v>
      </c>
      <c r="J7" s="249">
        <v>407</v>
      </c>
      <c r="K7" s="641">
        <v>352</v>
      </c>
      <c r="L7" s="641">
        <v>444</v>
      </c>
      <c r="M7" s="641">
        <v>419</v>
      </c>
    </row>
    <row r="8" spans="1:13" ht="22.5" customHeight="1">
      <c r="A8" s="844"/>
      <c r="B8" s="255" t="s">
        <v>127</v>
      </c>
      <c r="C8" s="639">
        <v>57845</v>
      </c>
      <c r="D8" s="639">
        <v>56572</v>
      </c>
      <c r="E8" s="639">
        <v>60358</v>
      </c>
      <c r="F8" s="639">
        <v>64318</v>
      </c>
      <c r="G8" s="639">
        <v>71754</v>
      </c>
      <c r="H8" s="639">
        <v>74068</v>
      </c>
      <c r="I8" s="639">
        <v>82081</v>
      </c>
      <c r="J8" s="242">
        <v>91904</v>
      </c>
      <c r="K8" s="639">
        <v>90411</v>
      </c>
      <c r="L8" s="639">
        <v>86104</v>
      </c>
      <c r="M8" s="639">
        <v>87277</v>
      </c>
    </row>
    <row r="9" spans="1:13">
      <c r="A9" s="844"/>
      <c r="B9" s="640" t="s">
        <v>129</v>
      </c>
      <c r="C9" s="641">
        <v>18530</v>
      </c>
      <c r="D9" s="641">
        <v>18858</v>
      </c>
      <c r="E9" s="641">
        <v>22032</v>
      </c>
      <c r="F9" s="642">
        <v>20051</v>
      </c>
      <c r="G9" s="642">
        <v>18117</v>
      </c>
      <c r="H9" s="641">
        <v>20644</v>
      </c>
      <c r="I9" s="641">
        <v>20797</v>
      </c>
      <c r="J9" s="249">
        <v>21725</v>
      </c>
      <c r="K9" s="641">
        <v>21295</v>
      </c>
      <c r="L9" s="641">
        <v>23947</v>
      </c>
      <c r="M9" s="641">
        <v>25460</v>
      </c>
    </row>
    <row r="10" spans="1:13" ht="25.5">
      <c r="A10" s="844"/>
      <c r="B10" s="640" t="s">
        <v>130</v>
      </c>
      <c r="C10" s="641">
        <v>12</v>
      </c>
      <c r="D10" s="641">
        <v>0</v>
      </c>
      <c r="E10" s="641">
        <v>140</v>
      </c>
      <c r="F10" s="642">
        <v>0</v>
      </c>
      <c r="G10" s="642">
        <v>0</v>
      </c>
      <c r="H10" s="641">
        <v>33</v>
      </c>
      <c r="I10" s="641">
        <v>0</v>
      </c>
      <c r="J10" s="249">
        <v>0</v>
      </c>
      <c r="K10" s="641">
        <v>0</v>
      </c>
      <c r="L10" s="641">
        <v>0</v>
      </c>
      <c r="M10" s="641">
        <v>0</v>
      </c>
    </row>
    <row r="11" spans="1:13" ht="38.25">
      <c r="A11" s="844"/>
      <c r="B11" s="640" t="s">
        <v>131</v>
      </c>
      <c r="C11" s="641">
        <v>270</v>
      </c>
      <c r="D11" s="641">
        <v>621</v>
      </c>
      <c r="E11" s="641">
        <v>800</v>
      </c>
      <c r="F11" s="642">
        <v>206</v>
      </c>
      <c r="G11" s="642">
        <v>786</v>
      </c>
      <c r="H11" s="641">
        <v>1087</v>
      </c>
      <c r="I11" s="641">
        <v>832</v>
      </c>
      <c r="J11" s="249">
        <v>1012</v>
      </c>
      <c r="K11" s="641">
        <v>666</v>
      </c>
      <c r="L11" s="641">
        <v>240</v>
      </c>
      <c r="M11" s="641">
        <v>623</v>
      </c>
    </row>
    <row r="12" spans="1:13">
      <c r="A12" s="844"/>
      <c r="B12" s="640" t="s">
        <v>132</v>
      </c>
      <c r="C12" s="641">
        <v>39033</v>
      </c>
      <c r="D12" s="641">
        <v>37093</v>
      </c>
      <c r="E12" s="641">
        <v>37386</v>
      </c>
      <c r="F12" s="642">
        <v>44061</v>
      </c>
      <c r="G12" s="642">
        <v>52851</v>
      </c>
      <c r="H12" s="641">
        <v>52304</v>
      </c>
      <c r="I12" s="641">
        <v>60452</v>
      </c>
      <c r="J12" s="249">
        <v>69167</v>
      </c>
      <c r="K12" s="641">
        <v>68450</v>
      </c>
      <c r="L12" s="641">
        <v>61917</v>
      </c>
      <c r="M12" s="641">
        <v>61194</v>
      </c>
    </row>
    <row r="13" spans="1:13" ht="22.5" customHeight="1">
      <c r="A13" s="844"/>
      <c r="B13" s="255" t="s">
        <v>133</v>
      </c>
      <c r="C13" s="639">
        <v>131637</v>
      </c>
      <c r="D13" s="639">
        <v>134411</v>
      </c>
      <c r="E13" s="639">
        <v>136995</v>
      </c>
      <c r="F13" s="639">
        <v>141086</v>
      </c>
      <c r="G13" s="639">
        <v>137822</v>
      </c>
      <c r="H13" s="639">
        <v>139065</v>
      </c>
      <c r="I13" s="639">
        <v>142013</v>
      </c>
      <c r="J13" s="242">
        <v>145690</v>
      </c>
      <c r="K13" s="639">
        <v>160457</v>
      </c>
      <c r="L13" s="639">
        <v>174188</v>
      </c>
      <c r="M13" s="639">
        <v>183833</v>
      </c>
    </row>
    <row r="14" spans="1:13" ht="38.25">
      <c r="A14" s="844"/>
      <c r="B14" s="640" t="s">
        <v>135</v>
      </c>
      <c r="C14" s="641">
        <v>46529</v>
      </c>
      <c r="D14" s="641">
        <v>47212</v>
      </c>
      <c r="E14" s="641">
        <v>40820</v>
      </c>
      <c r="F14" s="642">
        <v>42511</v>
      </c>
      <c r="G14" s="642">
        <v>47762</v>
      </c>
      <c r="H14" s="641">
        <v>47065</v>
      </c>
      <c r="I14" s="641">
        <v>43671</v>
      </c>
      <c r="J14" s="249">
        <v>43864</v>
      </c>
      <c r="K14" s="641">
        <v>48120</v>
      </c>
      <c r="L14" s="641">
        <v>51983</v>
      </c>
      <c r="M14" s="641">
        <v>48396</v>
      </c>
    </row>
    <row r="15" spans="1:13">
      <c r="A15" s="844"/>
      <c r="B15" s="640" t="s">
        <v>136</v>
      </c>
      <c r="C15" s="641">
        <v>37980</v>
      </c>
      <c r="D15" s="641">
        <v>42980</v>
      </c>
      <c r="E15" s="641">
        <v>46580</v>
      </c>
      <c r="F15" s="642">
        <v>48006</v>
      </c>
      <c r="G15" s="642">
        <v>46575</v>
      </c>
      <c r="H15" s="641">
        <v>45105</v>
      </c>
      <c r="I15" s="641">
        <v>51950</v>
      </c>
      <c r="J15" s="249">
        <v>50702</v>
      </c>
      <c r="K15" s="641">
        <v>56756</v>
      </c>
      <c r="L15" s="641">
        <v>62956</v>
      </c>
      <c r="M15" s="641">
        <v>70671</v>
      </c>
    </row>
    <row r="16" spans="1:13">
      <c r="A16" s="844"/>
      <c r="B16" s="640" t="s">
        <v>137</v>
      </c>
      <c r="C16" s="641">
        <v>5079</v>
      </c>
      <c r="D16" s="641">
        <v>4227</v>
      </c>
      <c r="E16" s="641">
        <v>6280</v>
      </c>
      <c r="F16" s="642">
        <v>5410</v>
      </c>
      <c r="G16" s="642">
        <v>6410</v>
      </c>
      <c r="H16" s="641">
        <v>5362</v>
      </c>
      <c r="I16" s="641">
        <v>6162</v>
      </c>
      <c r="J16" s="249">
        <v>5825</v>
      </c>
      <c r="K16" s="641">
        <v>8064</v>
      </c>
      <c r="L16" s="641">
        <v>7912</v>
      </c>
      <c r="M16" s="641">
        <v>7592</v>
      </c>
    </row>
    <row r="17" spans="1:13">
      <c r="A17" s="844"/>
      <c r="B17" s="640" t="s">
        <v>138</v>
      </c>
      <c r="C17" s="641">
        <v>678</v>
      </c>
      <c r="D17" s="641">
        <v>713</v>
      </c>
      <c r="E17" s="641">
        <v>1307</v>
      </c>
      <c r="F17" s="642">
        <v>1822</v>
      </c>
      <c r="G17" s="642">
        <v>910</v>
      </c>
      <c r="H17" s="641">
        <v>1443</v>
      </c>
      <c r="I17" s="641">
        <v>1133</v>
      </c>
      <c r="J17" s="249">
        <v>1265</v>
      </c>
      <c r="K17" s="641">
        <v>975</v>
      </c>
      <c r="L17" s="641">
        <v>1081</v>
      </c>
      <c r="M17" s="641">
        <v>1634</v>
      </c>
    </row>
    <row r="18" spans="1:13">
      <c r="A18" s="844"/>
      <c r="B18" s="640" t="s">
        <v>139</v>
      </c>
      <c r="C18" s="641">
        <v>664</v>
      </c>
      <c r="D18" s="641">
        <v>357</v>
      </c>
      <c r="E18" s="641">
        <v>527</v>
      </c>
      <c r="F18" s="642">
        <v>717</v>
      </c>
      <c r="G18" s="642">
        <v>854</v>
      </c>
      <c r="H18" s="641">
        <v>1027</v>
      </c>
      <c r="I18" s="641">
        <v>2104</v>
      </c>
      <c r="J18" s="249">
        <v>213</v>
      </c>
      <c r="K18" s="641">
        <v>1066</v>
      </c>
      <c r="L18" s="641">
        <v>1142</v>
      </c>
      <c r="M18" s="641">
        <v>924</v>
      </c>
    </row>
    <row r="19" spans="1:13">
      <c r="A19" s="844"/>
      <c r="B19" s="640" t="s">
        <v>140</v>
      </c>
      <c r="C19" s="641">
        <v>760</v>
      </c>
      <c r="D19" s="641">
        <v>470</v>
      </c>
      <c r="E19" s="641">
        <v>759</v>
      </c>
      <c r="F19" s="642">
        <v>1111</v>
      </c>
      <c r="G19" s="642">
        <v>709</v>
      </c>
      <c r="H19" s="641">
        <v>1625</v>
      </c>
      <c r="I19" s="641">
        <v>314</v>
      </c>
      <c r="J19" s="249">
        <v>1166</v>
      </c>
      <c r="K19" s="641">
        <v>958</v>
      </c>
      <c r="L19" s="641">
        <v>1138</v>
      </c>
      <c r="M19" s="641">
        <v>1270</v>
      </c>
    </row>
    <row r="20" spans="1:13" ht="25.5">
      <c r="A20" s="844"/>
      <c r="B20" s="640" t="s">
        <v>141</v>
      </c>
      <c r="C20" s="641">
        <v>5260</v>
      </c>
      <c r="D20" s="641">
        <v>5108</v>
      </c>
      <c r="E20" s="641">
        <v>5155</v>
      </c>
      <c r="F20" s="642">
        <v>6125</v>
      </c>
      <c r="G20" s="642">
        <v>6546</v>
      </c>
      <c r="H20" s="641">
        <v>6878</v>
      </c>
      <c r="I20" s="641">
        <v>7166</v>
      </c>
      <c r="J20" s="249">
        <v>10759</v>
      </c>
      <c r="K20" s="641">
        <v>10429</v>
      </c>
      <c r="L20" s="641">
        <v>9833</v>
      </c>
      <c r="M20" s="641">
        <v>10505</v>
      </c>
    </row>
    <row r="21" spans="1:13" ht="25.5">
      <c r="A21" s="844"/>
      <c r="B21" s="640" t="s">
        <v>142</v>
      </c>
      <c r="C21" s="641">
        <v>9196</v>
      </c>
      <c r="D21" s="641">
        <v>8944</v>
      </c>
      <c r="E21" s="641">
        <v>9690</v>
      </c>
      <c r="F21" s="642">
        <v>8620</v>
      </c>
      <c r="G21" s="642">
        <v>13814</v>
      </c>
      <c r="H21" s="641">
        <v>14341</v>
      </c>
      <c r="I21" s="641">
        <v>13544</v>
      </c>
      <c r="J21" s="249">
        <v>14810</v>
      </c>
      <c r="K21" s="641">
        <v>15733</v>
      </c>
      <c r="L21" s="641">
        <v>14753</v>
      </c>
      <c r="M21" s="641">
        <v>16415</v>
      </c>
    </row>
    <row r="22" spans="1:13" ht="38.25">
      <c r="A22" s="844"/>
      <c r="B22" s="640" t="s">
        <v>143</v>
      </c>
      <c r="C22" s="643">
        <v>0</v>
      </c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257">
        <v>0</v>
      </c>
      <c r="K22" s="643">
        <v>0</v>
      </c>
      <c r="L22" s="643">
        <v>0</v>
      </c>
      <c r="M22" s="643">
        <v>0</v>
      </c>
    </row>
    <row r="23" spans="1:13">
      <c r="A23" s="844"/>
      <c r="B23" s="640" t="s">
        <v>144</v>
      </c>
      <c r="C23" s="641">
        <v>488</v>
      </c>
      <c r="D23" s="641">
        <v>600</v>
      </c>
      <c r="E23" s="641">
        <v>185</v>
      </c>
      <c r="F23" s="642">
        <v>198</v>
      </c>
      <c r="G23" s="642">
        <v>572</v>
      </c>
      <c r="H23" s="641">
        <v>1015</v>
      </c>
      <c r="I23" s="641">
        <v>964</v>
      </c>
      <c r="J23" s="249">
        <v>272</v>
      </c>
      <c r="K23" s="641">
        <v>697</v>
      </c>
      <c r="L23" s="641">
        <v>1598</v>
      </c>
      <c r="M23" s="641">
        <v>1527</v>
      </c>
    </row>
    <row r="24" spans="1:13" ht="25.5">
      <c r="A24" s="844"/>
      <c r="B24" s="640" t="s">
        <v>145</v>
      </c>
      <c r="C24" s="641">
        <v>290</v>
      </c>
      <c r="D24" s="641">
        <v>416</v>
      </c>
      <c r="E24" s="641">
        <v>82</v>
      </c>
      <c r="F24" s="642">
        <v>1163</v>
      </c>
      <c r="G24" s="642">
        <v>752</v>
      </c>
      <c r="H24" s="641">
        <v>344</v>
      </c>
      <c r="I24" s="641">
        <v>200</v>
      </c>
      <c r="J24" s="249">
        <v>66</v>
      </c>
      <c r="K24" s="641">
        <v>368</v>
      </c>
      <c r="L24" s="641">
        <v>1066</v>
      </c>
      <c r="M24" s="641">
        <v>500</v>
      </c>
    </row>
    <row r="25" spans="1:13">
      <c r="A25" s="844"/>
      <c r="B25" s="640" t="s">
        <v>146</v>
      </c>
      <c r="C25" s="641">
        <v>1134</v>
      </c>
      <c r="D25" s="641">
        <v>2576</v>
      </c>
      <c r="E25" s="641">
        <v>2991</v>
      </c>
      <c r="F25" s="642">
        <v>2156</v>
      </c>
      <c r="G25" s="642">
        <v>1991</v>
      </c>
      <c r="H25" s="641">
        <v>3299</v>
      </c>
      <c r="I25" s="641">
        <v>3033</v>
      </c>
      <c r="J25" s="249">
        <v>2719</v>
      </c>
      <c r="K25" s="641">
        <v>2990</v>
      </c>
      <c r="L25" s="641">
        <v>3047</v>
      </c>
      <c r="M25" s="641">
        <v>2887</v>
      </c>
    </row>
    <row r="26" spans="1:13">
      <c r="A26" s="844"/>
      <c r="B26" s="640" t="s">
        <v>147</v>
      </c>
      <c r="C26" s="641">
        <v>23579</v>
      </c>
      <c r="D26" s="641">
        <v>20808</v>
      </c>
      <c r="E26" s="641">
        <v>22619</v>
      </c>
      <c r="F26" s="642">
        <v>23247</v>
      </c>
      <c r="G26" s="642">
        <v>10927</v>
      </c>
      <c r="H26" s="641">
        <v>11561</v>
      </c>
      <c r="I26" s="641">
        <v>11559</v>
      </c>
      <c r="J26" s="249">
        <v>14029</v>
      </c>
      <c r="K26" s="641">
        <v>14301</v>
      </c>
      <c r="L26" s="641">
        <v>17679</v>
      </c>
      <c r="M26" s="641">
        <v>21512</v>
      </c>
    </row>
    <row r="27" spans="1:13" ht="63.75">
      <c r="A27" s="844"/>
      <c r="B27" s="640" t="s">
        <v>148</v>
      </c>
      <c r="C27" s="641">
        <v>0</v>
      </c>
      <c r="D27" s="641">
        <v>0</v>
      </c>
      <c r="E27" s="641">
        <v>0</v>
      </c>
      <c r="F27" s="641">
        <v>0</v>
      </c>
      <c r="G27" s="641">
        <v>0</v>
      </c>
      <c r="H27" s="641">
        <v>0</v>
      </c>
      <c r="I27" s="641">
        <v>213</v>
      </c>
      <c r="J27" s="249">
        <v>0</v>
      </c>
      <c r="K27" s="641">
        <v>0</v>
      </c>
      <c r="L27" s="641">
        <v>0</v>
      </c>
      <c r="M27" s="641">
        <v>0</v>
      </c>
    </row>
    <row r="28" spans="1:13" ht="38.25">
      <c r="A28" s="818"/>
      <c r="B28" s="252" t="s">
        <v>149</v>
      </c>
      <c r="C28" s="258">
        <v>0</v>
      </c>
      <c r="D28" s="258">
        <v>0</v>
      </c>
      <c r="E28" s="258">
        <v>0</v>
      </c>
      <c r="F28" s="258">
        <v>0</v>
      </c>
      <c r="G28" s="258">
        <v>0</v>
      </c>
      <c r="H28" s="258">
        <v>0</v>
      </c>
      <c r="I28" s="258">
        <v>0</v>
      </c>
      <c r="J28" s="259">
        <v>0</v>
      </c>
      <c r="K28" s="258">
        <v>0</v>
      </c>
      <c r="L28" s="258">
        <v>0</v>
      </c>
      <c r="M28" s="258">
        <v>0</v>
      </c>
    </row>
  </sheetData>
  <mergeCells count="4">
    <mergeCell ref="A2:B2"/>
    <mergeCell ref="A3:A28"/>
    <mergeCell ref="B3:M3"/>
    <mergeCell ref="A1:M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50"/>
  </sheetPr>
  <dimension ref="A1:M30"/>
  <sheetViews>
    <sheetView showGridLines="0" topLeftCell="C1" workbookViewId="0">
      <selection activeCell="M4" sqref="M4:M28"/>
    </sheetView>
  </sheetViews>
  <sheetFormatPr baseColWidth="10" defaultColWidth="11.42578125" defaultRowHeight="12.75"/>
  <cols>
    <col min="1" max="1" width="9" style="11" customWidth="1"/>
    <col min="2" max="2" width="34.28515625" style="11" customWidth="1"/>
    <col min="3" max="13" width="11.42578125" style="11"/>
    <col min="14" max="16384" width="11.42578125" style="183"/>
  </cols>
  <sheetData>
    <row r="1" spans="1:13" ht="29.25" customHeight="1">
      <c r="A1" s="885" t="s">
        <v>312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7"/>
    </row>
    <row r="2" spans="1:13" ht="29.25" customHeight="1">
      <c r="A2" s="880" t="s">
        <v>233</v>
      </c>
      <c r="B2" s="881"/>
      <c r="C2" s="238">
        <v>2007</v>
      </c>
      <c r="D2" s="238">
        <v>2008</v>
      </c>
      <c r="E2" s="238">
        <v>2009</v>
      </c>
      <c r="F2" s="238">
        <v>2010</v>
      </c>
      <c r="G2" s="238">
        <v>2011</v>
      </c>
      <c r="H2" s="238">
        <v>2012</v>
      </c>
      <c r="I2" s="238">
        <v>2013</v>
      </c>
      <c r="J2" s="239">
        <v>2014</v>
      </c>
      <c r="K2" s="238">
        <v>2015</v>
      </c>
      <c r="L2" s="608">
        <v>2016</v>
      </c>
      <c r="M2" s="238">
        <v>2017</v>
      </c>
    </row>
    <row r="3" spans="1:13" ht="22.5" customHeight="1">
      <c r="A3" s="836" t="s">
        <v>151</v>
      </c>
      <c r="B3" s="882" t="s">
        <v>194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</row>
    <row r="4" spans="1:13" ht="22.5" customHeight="1">
      <c r="A4" s="817"/>
      <c r="B4" s="240" t="s">
        <v>151</v>
      </c>
      <c r="C4" s="241">
        <v>143039</v>
      </c>
      <c r="D4" s="241">
        <v>148932</v>
      </c>
      <c r="E4" s="241">
        <v>166460</v>
      </c>
      <c r="F4" s="241">
        <v>153637</v>
      </c>
      <c r="G4" s="241">
        <v>143042</v>
      </c>
      <c r="H4" s="241">
        <v>171969</v>
      </c>
      <c r="I4" s="241">
        <v>186735</v>
      </c>
      <c r="J4" s="242">
        <v>187601</v>
      </c>
      <c r="K4" s="241">
        <v>200553</v>
      </c>
      <c r="L4" s="241">
        <v>221936</v>
      </c>
      <c r="M4" s="241">
        <v>217023</v>
      </c>
    </row>
    <row r="5" spans="1:13" ht="22.5" customHeight="1">
      <c r="A5" s="817"/>
      <c r="B5" s="255" t="s">
        <v>123</v>
      </c>
      <c r="C5" s="241">
        <v>33211</v>
      </c>
      <c r="D5" s="241">
        <v>32973</v>
      </c>
      <c r="E5" s="241">
        <v>36821</v>
      </c>
      <c r="F5" s="241">
        <v>37049</v>
      </c>
      <c r="G5" s="241">
        <v>36074</v>
      </c>
      <c r="H5" s="241">
        <v>47510</v>
      </c>
      <c r="I5" s="241">
        <v>54850</v>
      </c>
      <c r="J5" s="242">
        <v>49654</v>
      </c>
      <c r="K5" s="241">
        <v>48815</v>
      </c>
      <c r="L5" s="241">
        <v>57174</v>
      </c>
      <c r="M5" s="241">
        <v>53196</v>
      </c>
    </row>
    <row r="6" spans="1:13" ht="38.25">
      <c r="A6" s="817"/>
      <c r="B6" s="246" t="s">
        <v>125</v>
      </c>
      <c r="C6" s="247">
        <v>33211</v>
      </c>
      <c r="D6" s="247">
        <v>32973</v>
      </c>
      <c r="E6" s="247">
        <v>36692</v>
      </c>
      <c r="F6" s="248">
        <v>36921</v>
      </c>
      <c r="G6" s="248">
        <v>36053</v>
      </c>
      <c r="H6" s="247">
        <v>47491</v>
      </c>
      <c r="I6" s="247">
        <v>54813</v>
      </c>
      <c r="J6" s="249">
        <v>49358</v>
      </c>
      <c r="K6" s="247">
        <v>48815</v>
      </c>
      <c r="L6" s="247">
        <v>57174</v>
      </c>
      <c r="M6" s="247">
        <v>53128</v>
      </c>
    </row>
    <row r="7" spans="1:13">
      <c r="A7" s="817"/>
      <c r="B7" s="246" t="s">
        <v>126</v>
      </c>
      <c r="C7" s="247">
        <v>0</v>
      </c>
      <c r="D7" s="247">
        <v>0</v>
      </c>
      <c r="E7" s="247">
        <v>129</v>
      </c>
      <c r="F7" s="248">
        <v>128</v>
      </c>
      <c r="G7" s="248">
        <v>21</v>
      </c>
      <c r="H7" s="247">
        <v>19</v>
      </c>
      <c r="I7" s="247">
        <v>37</v>
      </c>
      <c r="J7" s="249">
        <v>296</v>
      </c>
      <c r="K7" s="247">
        <v>0</v>
      </c>
      <c r="L7" s="247">
        <v>0</v>
      </c>
      <c r="M7" s="247">
        <v>68</v>
      </c>
    </row>
    <row r="8" spans="1:13" ht="22.5" customHeight="1">
      <c r="A8" s="817"/>
      <c r="B8" s="255" t="s">
        <v>127</v>
      </c>
      <c r="C8" s="241">
        <v>31262</v>
      </c>
      <c r="D8" s="241">
        <v>30382</v>
      </c>
      <c r="E8" s="241">
        <v>33610</v>
      </c>
      <c r="F8" s="241">
        <v>30216</v>
      </c>
      <c r="G8" s="241">
        <v>26112</v>
      </c>
      <c r="H8" s="241">
        <v>26538</v>
      </c>
      <c r="I8" s="241">
        <v>33135</v>
      </c>
      <c r="J8" s="242">
        <v>32767</v>
      </c>
      <c r="K8" s="241">
        <v>33381</v>
      </c>
      <c r="L8" s="241">
        <v>39027</v>
      </c>
      <c r="M8" s="241">
        <v>34641</v>
      </c>
    </row>
    <row r="9" spans="1:13">
      <c r="A9" s="817"/>
      <c r="B9" s="246" t="s">
        <v>129</v>
      </c>
      <c r="C9" s="247">
        <v>31051</v>
      </c>
      <c r="D9" s="247">
        <v>30146</v>
      </c>
      <c r="E9" s="247">
        <v>33319</v>
      </c>
      <c r="F9" s="248">
        <v>30164</v>
      </c>
      <c r="G9" s="248">
        <v>25944</v>
      </c>
      <c r="H9" s="247">
        <v>26308</v>
      </c>
      <c r="I9" s="247">
        <v>32893</v>
      </c>
      <c r="J9" s="249">
        <v>32724</v>
      </c>
      <c r="K9" s="247">
        <v>33186</v>
      </c>
      <c r="L9" s="247">
        <v>38386</v>
      </c>
      <c r="M9" s="247">
        <v>34307</v>
      </c>
    </row>
    <row r="10" spans="1:13" ht="25.5">
      <c r="A10" s="817"/>
      <c r="B10" s="246" t="s">
        <v>130</v>
      </c>
      <c r="C10" s="247">
        <v>0</v>
      </c>
      <c r="D10" s="247">
        <v>124</v>
      </c>
      <c r="E10" s="247">
        <v>0</v>
      </c>
      <c r="F10" s="248">
        <v>0</v>
      </c>
      <c r="G10" s="248">
        <v>0</v>
      </c>
      <c r="H10" s="247">
        <v>0</v>
      </c>
      <c r="I10" s="247">
        <v>0</v>
      </c>
      <c r="J10" s="249">
        <v>0</v>
      </c>
      <c r="K10" s="247">
        <v>0</v>
      </c>
      <c r="L10" s="247">
        <v>0</v>
      </c>
      <c r="M10" s="247">
        <v>0</v>
      </c>
    </row>
    <row r="11" spans="1:13" ht="38.25">
      <c r="A11" s="817"/>
      <c r="B11" s="246" t="s">
        <v>131</v>
      </c>
      <c r="C11" s="247">
        <v>0</v>
      </c>
      <c r="D11" s="247">
        <v>0</v>
      </c>
      <c r="E11" s="247">
        <v>91</v>
      </c>
      <c r="F11" s="248">
        <v>14</v>
      </c>
      <c r="G11" s="248">
        <v>35</v>
      </c>
      <c r="H11" s="247">
        <v>124</v>
      </c>
      <c r="I11" s="247">
        <v>48</v>
      </c>
      <c r="J11" s="249">
        <v>0</v>
      </c>
      <c r="K11" s="247">
        <v>0</v>
      </c>
      <c r="L11" s="247">
        <v>77</v>
      </c>
      <c r="M11" s="247">
        <v>0</v>
      </c>
    </row>
    <row r="12" spans="1:13">
      <c r="A12" s="817"/>
      <c r="B12" s="246" t="s">
        <v>132</v>
      </c>
      <c r="C12" s="247">
        <v>211</v>
      </c>
      <c r="D12" s="247">
        <v>112</v>
      </c>
      <c r="E12" s="247">
        <v>200</v>
      </c>
      <c r="F12" s="248">
        <v>38</v>
      </c>
      <c r="G12" s="248">
        <v>133</v>
      </c>
      <c r="H12" s="247">
        <v>106</v>
      </c>
      <c r="I12" s="247">
        <v>194</v>
      </c>
      <c r="J12" s="249">
        <v>43</v>
      </c>
      <c r="K12" s="247">
        <v>195</v>
      </c>
      <c r="L12" s="247">
        <v>564</v>
      </c>
      <c r="M12" s="247">
        <v>334</v>
      </c>
    </row>
    <row r="13" spans="1:13" ht="22.5" customHeight="1">
      <c r="A13" s="817"/>
      <c r="B13" s="255" t="s">
        <v>133</v>
      </c>
      <c r="C13" s="241">
        <v>78566</v>
      </c>
      <c r="D13" s="241">
        <v>85577</v>
      </c>
      <c r="E13" s="241">
        <v>96029</v>
      </c>
      <c r="F13" s="241">
        <v>86372</v>
      </c>
      <c r="G13" s="241">
        <v>80856</v>
      </c>
      <c r="H13" s="241">
        <v>97921</v>
      </c>
      <c r="I13" s="241">
        <v>98750</v>
      </c>
      <c r="J13" s="242">
        <v>105180</v>
      </c>
      <c r="K13" s="241">
        <v>118357</v>
      </c>
      <c r="L13" s="241">
        <v>125735</v>
      </c>
      <c r="M13" s="241">
        <v>129186</v>
      </c>
    </row>
    <row r="14" spans="1:13" ht="38.25">
      <c r="A14" s="817"/>
      <c r="B14" s="246" t="s">
        <v>135</v>
      </c>
      <c r="C14" s="247">
        <v>33393</v>
      </c>
      <c r="D14" s="247">
        <v>36277</v>
      </c>
      <c r="E14" s="247">
        <v>38926</v>
      </c>
      <c r="F14" s="248">
        <v>34665</v>
      </c>
      <c r="G14" s="248">
        <v>36583</v>
      </c>
      <c r="H14" s="247">
        <v>44777</v>
      </c>
      <c r="I14" s="247">
        <v>46614</v>
      </c>
      <c r="J14" s="249">
        <v>47555</v>
      </c>
      <c r="K14" s="247">
        <v>51419</v>
      </c>
      <c r="L14" s="247">
        <v>58603</v>
      </c>
      <c r="M14" s="247">
        <v>55912</v>
      </c>
    </row>
    <row r="15" spans="1:13">
      <c r="A15" s="817"/>
      <c r="B15" s="246" t="s">
        <v>136</v>
      </c>
      <c r="C15" s="247">
        <v>1568</v>
      </c>
      <c r="D15" s="247">
        <v>1819</v>
      </c>
      <c r="E15" s="247">
        <v>1219</v>
      </c>
      <c r="F15" s="248">
        <v>922</v>
      </c>
      <c r="G15" s="248">
        <v>1555</v>
      </c>
      <c r="H15" s="247">
        <v>1415</v>
      </c>
      <c r="I15" s="247">
        <v>1083</v>
      </c>
      <c r="J15" s="249">
        <v>2448</v>
      </c>
      <c r="K15" s="247">
        <v>2686</v>
      </c>
      <c r="L15" s="247">
        <v>2160</v>
      </c>
      <c r="M15" s="247">
        <v>2149</v>
      </c>
    </row>
    <row r="16" spans="1:13">
      <c r="A16" s="817"/>
      <c r="B16" s="246" t="s">
        <v>137</v>
      </c>
      <c r="C16" s="247">
        <v>17472</v>
      </c>
      <c r="D16" s="247">
        <v>17854</v>
      </c>
      <c r="E16" s="247">
        <v>23184</v>
      </c>
      <c r="F16" s="248">
        <v>19073</v>
      </c>
      <c r="G16" s="248">
        <v>14665</v>
      </c>
      <c r="H16" s="247">
        <v>14060</v>
      </c>
      <c r="I16" s="247">
        <v>12958</v>
      </c>
      <c r="J16" s="249">
        <v>12430</v>
      </c>
      <c r="K16" s="247">
        <v>15232</v>
      </c>
      <c r="L16" s="247">
        <v>17901</v>
      </c>
      <c r="M16" s="247">
        <v>17934</v>
      </c>
    </row>
    <row r="17" spans="1:13">
      <c r="A17" s="817"/>
      <c r="B17" s="246" t="s">
        <v>138</v>
      </c>
      <c r="C17" s="247">
        <v>32</v>
      </c>
      <c r="D17" s="247">
        <v>160</v>
      </c>
      <c r="E17" s="247">
        <v>202</v>
      </c>
      <c r="F17" s="248">
        <v>375</v>
      </c>
      <c r="G17" s="248">
        <v>268</v>
      </c>
      <c r="H17" s="247">
        <v>477</v>
      </c>
      <c r="I17" s="247">
        <v>0</v>
      </c>
      <c r="J17" s="249">
        <v>89</v>
      </c>
      <c r="K17" s="247">
        <v>745</v>
      </c>
      <c r="L17" s="247">
        <v>209</v>
      </c>
      <c r="M17" s="247">
        <v>591</v>
      </c>
    </row>
    <row r="18" spans="1:13">
      <c r="A18" s="817"/>
      <c r="B18" s="246" t="s">
        <v>139</v>
      </c>
      <c r="C18" s="247">
        <v>1338</v>
      </c>
      <c r="D18" s="247">
        <v>897</v>
      </c>
      <c r="E18" s="247">
        <v>569</v>
      </c>
      <c r="F18" s="248">
        <v>709</v>
      </c>
      <c r="G18" s="248">
        <v>807</v>
      </c>
      <c r="H18" s="247">
        <v>593</v>
      </c>
      <c r="I18" s="247">
        <v>1160</v>
      </c>
      <c r="J18" s="249">
        <v>1358</v>
      </c>
      <c r="K18" s="247">
        <v>1926</v>
      </c>
      <c r="L18" s="247">
        <v>1036</v>
      </c>
      <c r="M18" s="247">
        <v>1048</v>
      </c>
    </row>
    <row r="19" spans="1:13">
      <c r="A19" s="817"/>
      <c r="B19" s="246" t="s">
        <v>140</v>
      </c>
      <c r="C19" s="247">
        <v>224</v>
      </c>
      <c r="D19" s="247">
        <v>669</v>
      </c>
      <c r="E19" s="247">
        <v>1464</v>
      </c>
      <c r="F19" s="248">
        <v>1037</v>
      </c>
      <c r="G19" s="248">
        <v>608</v>
      </c>
      <c r="H19" s="247">
        <v>616</v>
      </c>
      <c r="I19" s="247">
        <v>755</v>
      </c>
      <c r="J19" s="249">
        <v>1095</v>
      </c>
      <c r="K19" s="247">
        <v>867</v>
      </c>
      <c r="L19" s="247">
        <v>987</v>
      </c>
      <c r="M19" s="247">
        <v>2266</v>
      </c>
    </row>
    <row r="20" spans="1:13" ht="25.5">
      <c r="A20" s="817"/>
      <c r="B20" s="246" t="s">
        <v>141</v>
      </c>
      <c r="C20" s="247">
        <v>2856</v>
      </c>
      <c r="D20" s="247">
        <v>3726</v>
      </c>
      <c r="E20" s="247">
        <v>4408</v>
      </c>
      <c r="F20" s="248">
        <v>3545</v>
      </c>
      <c r="G20" s="248">
        <v>3304</v>
      </c>
      <c r="H20" s="247">
        <v>4620</v>
      </c>
      <c r="I20" s="247">
        <v>4731</v>
      </c>
      <c r="J20" s="249">
        <v>7727</v>
      </c>
      <c r="K20" s="247">
        <v>7117</v>
      </c>
      <c r="L20" s="247">
        <v>6239</v>
      </c>
      <c r="M20" s="247">
        <v>7410</v>
      </c>
    </row>
    <row r="21" spans="1:13" ht="25.5">
      <c r="A21" s="817"/>
      <c r="B21" s="246" t="s">
        <v>142</v>
      </c>
      <c r="C21" s="247">
        <v>380</v>
      </c>
      <c r="D21" s="247">
        <v>51</v>
      </c>
      <c r="E21" s="247">
        <v>982</v>
      </c>
      <c r="F21" s="248">
        <v>799</v>
      </c>
      <c r="G21" s="248">
        <v>1523</v>
      </c>
      <c r="H21" s="247">
        <v>2792</v>
      </c>
      <c r="I21" s="247">
        <v>3659</v>
      </c>
      <c r="J21" s="249">
        <v>2298</v>
      </c>
      <c r="K21" s="247">
        <v>3808</v>
      </c>
      <c r="L21" s="247">
        <v>2875</v>
      </c>
      <c r="M21" s="247">
        <v>2557</v>
      </c>
    </row>
    <row r="22" spans="1:13" ht="38.25">
      <c r="A22" s="817"/>
      <c r="B22" s="246" t="s">
        <v>143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7">
        <v>0</v>
      </c>
      <c r="K22" s="256">
        <v>0</v>
      </c>
      <c r="L22" s="256">
        <v>0</v>
      </c>
      <c r="M22" s="256">
        <v>0</v>
      </c>
    </row>
    <row r="23" spans="1:13">
      <c r="A23" s="817"/>
      <c r="B23" s="246" t="s">
        <v>144</v>
      </c>
      <c r="C23" s="247">
        <v>967</v>
      </c>
      <c r="D23" s="247">
        <v>820</v>
      </c>
      <c r="E23" s="247">
        <v>1528</v>
      </c>
      <c r="F23" s="248">
        <v>1285</v>
      </c>
      <c r="G23" s="248">
        <v>1362</v>
      </c>
      <c r="H23" s="247">
        <v>1599</v>
      </c>
      <c r="I23" s="247">
        <v>675</v>
      </c>
      <c r="J23" s="249">
        <v>612</v>
      </c>
      <c r="K23" s="247">
        <v>1890</v>
      </c>
      <c r="L23" s="247">
        <v>2609</v>
      </c>
      <c r="M23" s="247">
        <v>2342</v>
      </c>
    </row>
    <row r="24" spans="1:13" ht="25.5">
      <c r="A24" s="817"/>
      <c r="B24" s="246" t="s">
        <v>145</v>
      </c>
      <c r="C24" s="247">
        <v>6526</v>
      </c>
      <c r="D24" s="247">
        <v>7716</v>
      </c>
      <c r="E24" s="247">
        <v>8788</v>
      </c>
      <c r="F24" s="248">
        <v>8531</v>
      </c>
      <c r="G24" s="248">
        <v>7513</v>
      </c>
      <c r="H24" s="247">
        <v>10671</v>
      </c>
      <c r="I24" s="247">
        <v>11401</v>
      </c>
      <c r="J24" s="249">
        <v>12765</v>
      </c>
      <c r="K24" s="247">
        <v>14683</v>
      </c>
      <c r="L24" s="247">
        <v>16454</v>
      </c>
      <c r="M24" s="247">
        <v>16443</v>
      </c>
    </row>
    <row r="25" spans="1:13">
      <c r="A25" s="817"/>
      <c r="B25" s="246" t="s">
        <v>146</v>
      </c>
      <c r="C25" s="247">
        <v>205</v>
      </c>
      <c r="D25" s="247">
        <v>355</v>
      </c>
      <c r="E25" s="247">
        <v>603</v>
      </c>
      <c r="F25" s="248">
        <v>506</v>
      </c>
      <c r="G25" s="248">
        <v>875</v>
      </c>
      <c r="H25" s="247">
        <v>1144</v>
      </c>
      <c r="I25" s="247">
        <v>1186</v>
      </c>
      <c r="J25" s="249">
        <v>247</v>
      </c>
      <c r="K25" s="247">
        <v>967</v>
      </c>
      <c r="L25" s="247">
        <v>209</v>
      </c>
      <c r="M25" s="247">
        <v>1483</v>
      </c>
    </row>
    <row r="26" spans="1:13">
      <c r="A26" s="817"/>
      <c r="B26" s="246" t="s">
        <v>147</v>
      </c>
      <c r="C26" s="247">
        <v>13605</v>
      </c>
      <c r="D26" s="247">
        <v>15233</v>
      </c>
      <c r="E26" s="247">
        <v>14156</v>
      </c>
      <c r="F26" s="248">
        <v>14925</v>
      </c>
      <c r="G26" s="248">
        <v>11793</v>
      </c>
      <c r="H26" s="247">
        <v>15157</v>
      </c>
      <c r="I26" s="247">
        <v>14234</v>
      </c>
      <c r="J26" s="249">
        <v>16493</v>
      </c>
      <c r="K26" s="247">
        <v>17017</v>
      </c>
      <c r="L26" s="247">
        <v>16453</v>
      </c>
      <c r="M26" s="247">
        <v>19051</v>
      </c>
    </row>
    <row r="27" spans="1:13" ht="63.75">
      <c r="A27" s="817"/>
      <c r="B27" s="246" t="s">
        <v>148</v>
      </c>
      <c r="C27" s="256">
        <v>0</v>
      </c>
      <c r="D27" s="256">
        <v>0</v>
      </c>
      <c r="E27" s="256">
        <v>0</v>
      </c>
      <c r="F27" s="256">
        <v>0</v>
      </c>
      <c r="G27" s="256">
        <v>0</v>
      </c>
      <c r="H27" s="256">
        <v>0</v>
      </c>
      <c r="I27" s="247">
        <v>294</v>
      </c>
      <c r="J27" s="249">
        <v>63</v>
      </c>
      <c r="K27" s="247">
        <v>0</v>
      </c>
      <c r="L27" s="247">
        <v>0</v>
      </c>
      <c r="M27" s="247">
        <v>0</v>
      </c>
    </row>
    <row r="28" spans="1:13" ht="38.25">
      <c r="A28" s="818"/>
      <c r="B28" s="252" t="s">
        <v>149</v>
      </c>
      <c r="C28" s="258">
        <v>0</v>
      </c>
      <c r="D28" s="258">
        <v>0</v>
      </c>
      <c r="E28" s="258">
        <v>0</v>
      </c>
      <c r="F28" s="258">
        <v>0</v>
      </c>
      <c r="G28" s="258">
        <v>0</v>
      </c>
      <c r="H28" s="258">
        <v>0</v>
      </c>
      <c r="I28" s="258">
        <v>0</v>
      </c>
      <c r="J28" s="259">
        <v>0</v>
      </c>
      <c r="K28" s="258">
        <v>0</v>
      </c>
      <c r="L28" s="258">
        <v>0</v>
      </c>
      <c r="M28" s="258">
        <v>0</v>
      </c>
    </row>
    <row r="29" spans="1:13">
      <c r="L29" s="598"/>
      <c r="M29" s="598"/>
    </row>
    <row r="30" spans="1:13">
      <c r="L30" s="599"/>
      <c r="M30" s="599"/>
    </row>
  </sheetData>
  <mergeCells count="4">
    <mergeCell ref="A2:B2"/>
    <mergeCell ref="A3:A28"/>
    <mergeCell ref="B3:M3"/>
    <mergeCell ref="A1:M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50"/>
  </sheetPr>
  <dimension ref="A1:V30"/>
  <sheetViews>
    <sheetView showGridLines="0" workbookViewId="0">
      <selection activeCell="M17" sqref="M17"/>
    </sheetView>
  </sheetViews>
  <sheetFormatPr baseColWidth="10" defaultColWidth="11.42578125" defaultRowHeight="12.75"/>
  <cols>
    <col min="1" max="1" width="5.7109375" style="273" customWidth="1"/>
    <col min="2" max="2" width="34.28515625" style="46" customWidth="1"/>
    <col min="3" max="5" width="9.85546875" style="46" customWidth="1"/>
    <col min="6" max="13" width="9.85546875" style="11" customWidth="1"/>
    <col min="14" max="16384" width="11.42578125" style="183"/>
  </cols>
  <sheetData>
    <row r="1" spans="1:22" ht="29.25" customHeight="1">
      <c r="A1" s="860" t="s">
        <v>312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260"/>
    </row>
    <row r="2" spans="1:22" ht="29.25" customHeight="1">
      <c r="A2" s="880" t="s">
        <v>233</v>
      </c>
      <c r="B2" s="881"/>
      <c r="C2" s="238">
        <v>2007</v>
      </c>
      <c r="D2" s="238">
        <v>2008</v>
      </c>
      <c r="E2" s="238">
        <v>2009</v>
      </c>
      <c r="F2" s="238">
        <v>2010</v>
      </c>
      <c r="G2" s="238">
        <v>2011</v>
      </c>
      <c r="H2" s="238">
        <v>2012</v>
      </c>
      <c r="I2" s="238">
        <v>2013</v>
      </c>
      <c r="J2" s="239">
        <v>2014</v>
      </c>
      <c r="K2" s="238">
        <v>2015</v>
      </c>
      <c r="L2" s="608">
        <v>2016</v>
      </c>
      <c r="M2" s="238">
        <v>2017</v>
      </c>
      <c r="N2" s="261"/>
    </row>
    <row r="3" spans="1:22" ht="22.5" customHeight="1">
      <c r="A3" s="836" t="s">
        <v>119</v>
      </c>
      <c r="B3" s="882" t="s">
        <v>199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</row>
    <row r="4" spans="1:22" s="184" customFormat="1" ht="22.5" customHeight="1">
      <c r="A4" s="817"/>
      <c r="B4" s="262" t="s">
        <v>119</v>
      </c>
      <c r="C4" s="263">
        <v>36.996535671675119</v>
      </c>
      <c r="D4" s="263">
        <v>35.899673751214031</v>
      </c>
      <c r="E4" s="263">
        <v>36.749419246655158</v>
      </c>
      <c r="F4" s="263">
        <v>35.785714678288969</v>
      </c>
      <c r="G4" s="263">
        <v>33.74527495933247</v>
      </c>
      <c r="H4" s="263">
        <v>34.362599873482772</v>
      </c>
      <c r="I4" s="263">
        <v>34.84457817492968</v>
      </c>
      <c r="J4" s="264">
        <v>34.795716074629532</v>
      </c>
      <c r="K4" s="263">
        <v>35.021521457149433</v>
      </c>
      <c r="L4" s="263">
        <f>+'C11A1'!L7/'C3A'!L10*100</f>
        <v>36.663069241677498</v>
      </c>
      <c r="M4" s="263">
        <f>+'C11A1'!M7/'C3A'!M10*100</f>
        <v>35.736112067705612</v>
      </c>
      <c r="O4" s="266"/>
      <c r="P4" s="266"/>
      <c r="Q4" s="266"/>
      <c r="R4" s="266"/>
      <c r="S4" s="266"/>
      <c r="T4" s="266"/>
      <c r="U4" s="266"/>
      <c r="V4" s="266"/>
    </row>
    <row r="5" spans="1:22" s="184" customFormat="1" ht="22.5" customHeight="1">
      <c r="A5" s="817"/>
      <c r="B5" s="265" t="s">
        <v>123</v>
      </c>
      <c r="C5" s="263">
        <v>78.918007770225557</v>
      </c>
      <c r="D5" s="263">
        <v>80.005896574090457</v>
      </c>
      <c r="E5" s="263">
        <v>77.507291642743965</v>
      </c>
      <c r="F5" s="263">
        <v>78.206574948197016</v>
      </c>
      <c r="G5" s="263">
        <v>78.600847006944534</v>
      </c>
      <c r="H5" s="263">
        <v>79.611487472989552</v>
      </c>
      <c r="I5" s="263">
        <v>81.414470731435841</v>
      </c>
      <c r="J5" s="264">
        <v>79.463256417384855</v>
      </c>
      <c r="K5" s="263">
        <v>79.599077247458737</v>
      </c>
      <c r="L5" s="263">
        <f>+'C11A1'!L8/'C3A'!L11*100</f>
        <v>81.212703128679863</v>
      </c>
      <c r="M5" s="263">
        <f>+'C11A1'!M8/'C3A'!M11*100</f>
        <v>77.28423790294984</v>
      </c>
      <c r="O5" s="266"/>
      <c r="P5" s="266"/>
      <c r="Q5" s="266"/>
      <c r="R5" s="266"/>
      <c r="S5" s="266"/>
      <c r="T5" s="266"/>
      <c r="U5" s="266"/>
      <c r="V5" s="266"/>
    </row>
    <row r="6" spans="1:22" ht="38.25">
      <c r="A6" s="817"/>
      <c r="B6" s="267" t="s">
        <v>125</v>
      </c>
      <c r="C6" s="268">
        <v>79.995180703854246</v>
      </c>
      <c r="D6" s="268">
        <v>80.97938637015325</v>
      </c>
      <c r="E6" s="268">
        <v>78.146763661180998</v>
      </c>
      <c r="F6" s="268">
        <v>78.917947535404451</v>
      </c>
      <c r="G6" s="268">
        <v>79.29195680535689</v>
      </c>
      <c r="H6" s="268">
        <v>80.541184655579485</v>
      </c>
      <c r="I6" s="268">
        <v>82.386037516497083</v>
      </c>
      <c r="J6" s="269">
        <v>80.274784725666109</v>
      </c>
      <c r="K6" s="268">
        <v>80.2813303253496</v>
      </c>
      <c r="L6" s="268">
        <f>+'C11A1'!L9/'C3A'!L12*100</f>
        <v>82.235628000676414</v>
      </c>
      <c r="M6" s="268">
        <f>+'C11A1'!M9/'C3A'!M12*100</f>
        <v>78.340306995684443</v>
      </c>
      <c r="O6" s="520"/>
      <c r="P6" s="520"/>
      <c r="Q6" s="520"/>
      <c r="R6" s="520"/>
      <c r="S6" s="520"/>
      <c r="T6" s="520"/>
      <c r="U6" s="520"/>
      <c r="V6" s="520"/>
    </row>
    <row r="7" spans="1:22">
      <c r="A7" s="817"/>
      <c r="B7" s="267" t="s">
        <v>126</v>
      </c>
      <c r="C7" s="268">
        <v>5.7924376508447306</v>
      </c>
      <c r="D7" s="268">
        <v>5.6856187290969897</v>
      </c>
      <c r="E7" s="268">
        <v>28.630705394190869</v>
      </c>
      <c r="F7" s="268">
        <v>14.463840399002494</v>
      </c>
      <c r="G7" s="268">
        <v>22.537456168313675</v>
      </c>
      <c r="H7" s="268">
        <v>12.546716497597437</v>
      </c>
      <c r="I7" s="268">
        <v>27.985524728588661</v>
      </c>
      <c r="J7" s="269">
        <v>19.511518179295031</v>
      </c>
      <c r="K7" s="268">
        <v>13.41974837971788</v>
      </c>
      <c r="L7" s="268">
        <f>+'C11A1'!L10/'C3A'!L13*100</f>
        <v>11.17543418071986</v>
      </c>
      <c r="M7" s="268">
        <f>+'C11A1'!M10/'C3A'!M13*100</f>
        <v>11.687065034797216</v>
      </c>
      <c r="O7" s="520"/>
      <c r="P7" s="520"/>
      <c r="Q7" s="520"/>
      <c r="R7" s="520"/>
      <c r="S7" s="520"/>
      <c r="T7" s="520"/>
      <c r="U7" s="520"/>
      <c r="V7" s="520"/>
    </row>
    <row r="8" spans="1:22" s="184" customFormat="1" ht="22.5" customHeight="1">
      <c r="A8" s="817"/>
      <c r="B8" s="265" t="s">
        <v>127</v>
      </c>
      <c r="C8" s="263">
        <v>36.435043587772526</v>
      </c>
      <c r="D8" s="263">
        <v>33.579066471521855</v>
      </c>
      <c r="E8" s="263">
        <v>36.29565539830665</v>
      </c>
      <c r="F8" s="263">
        <v>36.597253676797941</v>
      </c>
      <c r="G8" s="263">
        <v>34.325819248077053</v>
      </c>
      <c r="H8" s="263">
        <v>34.539037770957357</v>
      </c>
      <c r="I8" s="263">
        <v>34.732383751601475</v>
      </c>
      <c r="J8" s="264">
        <v>37.019957418630682</v>
      </c>
      <c r="K8" s="263">
        <v>38.464071986527379</v>
      </c>
      <c r="L8" s="263">
        <f>+'C11A1'!L11/'C3A'!L14*100</f>
        <v>38.896919169782933</v>
      </c>
      <c r="M8" s="263">
        <f>+'C11A1'!M11/'C3A'!M14*100</f>
        <v>37.269887075769894</v>
      </c>
      <c r="O8" s="266"/>
      <c r="P8" s="266"/>
      <c r="Q8" s="266"/>
      <c r="R8" s="266"/>
      <c r="S8" s="266"/>
      <c r="T8" s="266"/>
      <c r="U8" s="266"/>
      <c r="V8" s="266"/>
    </row>
    <row r="9" spans="1:22">
      <c r="A9" s="817"/>
      <c r="B9" s="267" t="s">
        <v>129</v>
      </c>
      <c r="C9" s="268">
        <v>41.372663551401864</v>
      </c>
      <c r="D9" s="268">
        <v>40.370388677442207</v>
      </c>
      <c r="E9" s="268">
        <v>44.489366148504189</v>
      </c>
      <c r="F9" s="268">
        <v>41.776553881479877</v>
      </c>
      <c r="G9" s="268">
        <v>41.094778861758286</v>
      </c>
      <c r="H9" s="268">
        <v>42.266732682180312</v>
      </c>
      <c r="I9" s="268">
        <v>41.650181914093103</v>
      </c>
      <c r="J9" s="269">
        <v>43.605247140980872</v>
      </c>
      <c r="K9" s="268">
        <v>40.887838192802732</v>
      </c>
      <c r="L9" s="268">
        <f>+'C11A1'!L12/'C3A'!L15*100</f>
        <v>48.035294570955188</v>
      </c>
      <c r="M9" s="268">
        <f>+'C11A1'!M12/'C3A'!M15*100</f>
        <v>45.549255414818539</v>
      </c>
      <c r="O9" s="520"/>
      <c r="P9" s="520"/>
      <c r="Q9" s="520"/>
      <c r="R9" s="520"/>
      <c r="S9" s="520"/>
      <c r="T9" s="520"/>
      <c r="U9" s="520"/>
      <c r="V9" s="520"/>
    </row>
    <row r="10" spans="1:22" ht="25.5">
      <c r="A10" s="817"/>
      <c r="B10" s="267" t="s">
        <v>130</v>
      </c>
      <c r="C10" s="268">
        <v>0.2637942404924159</v>
      </c>
      <c r="D10" s="268">
        <v>2.8864059590316575</v>
      </c>
      <c r="E10" s="268">
        <v>2.6550350843921868</v>
      </c>
      <c r="F10" s="268">
        <v>0</v>
      </c>
      <c r="G10" s="268">
        <v>0</v>
      </c>
      <c r="H10" s="268">
        <v>0.73941295092986781</v>
      </c>
      <c r="I10" s="268">
        <v>0</v>
      </c>
      <c r="J10" s="269">
        <v>0</v>
      </c>
      <c r="K10" s="268">
        <v>0</v>
      </c>
      <c r="L10" s="268">
        <f>+'C11A1'!L13/'C3A'!L16*100</f>
        <v>0</v>
      </c>
      <c r="M10" s="268">
        <f>+'C11A1'!M13/'C3A'!M16*100</f>
        <v>0</v>
      </c>
      <c r="O10" s="520"/>
      <c r="P10" s="520"/>
      <c r="Q10" s="520"/>
      <c r="R10" s="520"/>
      <c r="S10" s="520"/>
      <c r="T10" s="520"/>
      <c r="U10" s="520"/>
      <c r="V10" s="520"/>
    </row>
    <row r="11" spans="1:22" ht="38.25">
      <c r="A11" s="817"/>
      <c r="B11" s="267" t="s">
        <v>131</v>
      </c>
      <c r="C11" s="268">
        <v>3.1185031185031189</v>
      </c>
      <c r="D11" s="268">
        <v>7.0882319369934947</v>
      </c>
      <c r="E11" s="268">
        <v>10.13882567137005</v>
      </c>
      <c r="F11" s="268">
        <v>2.6410564225690276</v>
      </c>
      <c r="G11" s="268">
        <v>7.6930284857571207</v>
      </c>
      <c r="H11" s="268">
        <v>15.21165682703178</v>
      </c>
      <c r="I11" s="268">
        <v>7.8909612625538017</v>
      </c>
      <c r="J11" s="269">
        <v>10.493571132310246</v>
      </c>
      <c r="K11" s="268">
        <v>7.3267326732673261</v>
      </c>
      <c r="L11" s="268">
        <f>+'C11A1'!L14/'C3A'!L17*100</f>
        <v>3.2791972690596873</v>
      </c>
      <c r="M11" s="268">
        <f>+'C11A1'!M14/'C3A'!M17*100</f>
        <v>6.049718391920762</v>
      </c>
      <c r="O11" s="520"/>
      <c r="P11" s="520"/>
      <c r="Q11" s="520"/>
      <c r="R11" s="520"/>
      <c r="S11" s="520"/>
      <c r="T11" s="520"/>
      <c r="U11" s="520"/>
      <c r="V11" s="520"/>
    </row>
    <row r="12" spans="1:22">
      <c r="A12" s="817"/>
      <c r="B12" s="267" t="s">
        <v>132</v>
      </c>
      <c r="C12" s="268">
        <v>35.191047104925701</v>
      </c>
      <c r="D12" s="268">
        <v>29.881134045458197</v>
      </c>
      <c r="E12" s="268">
        <v>31.212163991330417</v>
      </c>
      <c r="F12" s="268">
        <v>35.229033855789353</v>
      </c>
      <c r="G12" s="268">
        <v>32.71485641250456</v>
      </c>
      <c r="H12" s="268">
        <v>31.238637921477235</v>
      </c>
      <c r="I12" s="268">
        <v>32.516393310778568</v>
      </c>
      <c r="J12" s="269">
        <v>35.294837600909787</v>
      </c>
      <c r="K12" s="268">
        <v>39.475197534129983</v>
      </c>
      <c r="L12" s="268">
        <f>+'C11A1'!L15/'C3A'!L18*100</f>
        <v>35.135834265887631</v>
      </c>
      <c r="M12" s="268">
        <f>+'C11A1'!M15/'C3A'!M18*100</f>
        <v>34.09187874355181</v>
      </c>
      <c r="O12" s="520"/>
      <c r="P12" s="520"/>
      <c r="Q12" s="520"/>
      <c r="R12" s="520"/>
      <c r="S12" s="520"/>
      <c r="T12" s="520"/>
      <c r="U12" s="520"/>
      <c r="V12" s="520"/>
    </row>
    <row r="13" spans="1:22" s="184" customFormat="1" ht="22.5" customHeight="1">
      <c r="A13" s="817"/>
      <c r="B13" s="265" t="s">
        <v>133</v>
      </c>
      <c r="C13" s="263">
        <v>24.569887005847828</v>
      </c>
      <c r="D13" s="263">
        <v>24.212207360252172</v>
      </c>
      <c r="E13" s="263">
        <v>25.310895489802281</v>
      </c>
      <c r="F13" s="263">
        <v>24.121855360918985</v>
      </c>
      <c r="G13" s="263">
        <v>21.969739591705515</v>
      </c>
      <c r="H13" s="263">
        <v>22.528878119174347</v>
      </c>
      <c r="I13" s="263">
        <v>22.668154257522691</v>
      </c>
      <c r="J13" s="264">
        <v>23.040560460462206</v>
      </c>
      <c r="K13" s="263">
        <v>24.140659903927077</v>
      </c>
      <c r="L13" s="263">
        <f>+'C11A1'!L16/'C3A'!L19*100</f>
        <v>25.568512647301787</v>
      </c>
      <c r="M13" s="263">
        <f>+'C11A1'!M16/'C3A'!M19*100</f>
        <v>26.178088847891118</v>
      </c>
      <c r="O13" s="266"/>
      <c r="P13" s="266"/>
      <c r="Q13" s="266"/>
      <c r="R13" s="266"/>
      <c r="S13" s="266"/>
      <c r="T13" s="266"/>
      <c r="U13" s="266"/>
      <c r="V13" s="266"/>
    </row>
    <row r="14" spans="1:22" ht="38.25">
      <c r="A14" s="817"/>
      <c r="B14" s="267" t="s">
        <v>135</v>
      </c>
      <c r="C14" s="268">
        <v>33.995329587361809</v>
      </c>
      <c r="D14" s="268">
        <v>32.814649446204399</v>
      </c>
      <c r="E14" s="268">
        <v>32.681983229920576</v>
      </c>
      <c r="F14" s="268">
        <v>31.353494645497832</v>
      </c>
      <c r="G14" s="268">
        <v>30.500990843735988</v>
      </c>
      <c r="H14" s="268">
        <v>31.142910428782152</v>
      </c>
      <c r="I14" s="268">
        <v>30.587458075007625</v>
      </c>
      <c r="J14" s="269">
        <v>29.622632950112116</v>
      </c>
      <c r="K14" s="268">
        <v>31.147499945239428</v>
      </c>
      <c r="L14" s="268">
        <f>+'C11A1'!L17/'C3A'!L20*100</f>
        <v>35.082721317196196</v>
      </c>
      <c r="M14" s="268">
        <f>+'C11A1'!M17/'C3A'!M20*100</f>
        <v>33.20800369303258</v>
      </c>
      <c r="O14" s="520"/>
      <c r="P14" s="520"/>
      <c r="Q14" s="520"/>
      <c r="R14" s="520"/>
      <c r="S14" s="520"/>
      <c r="T14" s="520"/>
      <c r="U14" s="520"/>
      <c r="V14" s="520"/>
    </row>
    <row r="15" spans="1:22">
      <c r="A15" s="817"/>
      <c r="B15" s="267" t="s">
        <v>136</v>
      </c>
      <c r="C15" s="268">
        <v>43.400678204185553</v>
      </c>
      <c r="D15" s="268">
        <v>44.612075404057002</v>
      </c>
      <c r="E15" s="268">
        <v>44.673215136872997</v>
      </c>
      <c r="F15" s="268">
        <v>43.882795052781688</v>
      </c>
      <c r="G15" s="268">
        <v>44.442187298011042</v>
      </c>
      <c r="H15" s="268">
        <v>40.935929814063584</v>
      </c>
      <c r="I15" s="268">
        <v>43.649637439607567</v>
      </c>
      <c r="J15" s="269">
        <v>44.752618638644712</v>
      </c>
      <c r="K15" s="268">
        <v>46.135934989638393</v>
      </c>
      <c r="L15" s="268">
        <f>+'C11A1'!L18/'C3A'!L21*100</f>
        <v>48.820279054423857</v>
      </c>
      <c r="M15" s="268">
        <f>+'C11A1'!M18/'C3A'!M21*100</f>
        <v>50.920584307061887</v>
      </c>
      <c r="O15" s="520"/>
      <c r="P15" s="520"/>
      <c r="Q15" s="520"/>
      <c r="R15" s="520"/>
      <c r="S15" s="520"/>
      <c r="T15" s="520"/>
      <c r="U15" s="520"/>
      <c r="V15" s="520"/>
    </row>
    <row r="16" spans="1:22">
      <c r="A16" s="817"/>
      <c r="B16" s="267" t="s">
        <v>137</v>
      </c>
      <c r="C16" s="268">
        <v>32.43768070079544</v>
      </c>
      <c r="D16" s="268">
        <v>30.95438360389155</v>
      </c>
      <c r="E16" s="268">
        <v>37.857840365935139</v>
      </c>
      <c r="F16" s="268">
        <v>32.786512038996172</v>
      </c>
      <c r="G16" s="268">
        <v>27.254034761018005</v>
      </c>
      <c r="H16" s="268">
        <v>24.308797576880234</v>
      </c>
      <c r="I16" s="268">
        <v>22.259217434834746</v>
      </c>
      <c r="J16" s="269">
        <v>22.902918224474945</v>
      </c>
      <c r="K16" s="268">
        <v>26.114249843063401</v>
      </c>
      <c r="L16" s="268">
        <f>+'C11A1'!L19/'C3A'!L22*100</f>
        <v>25.857215839084834</v>
      </c>
      <c r="M16" s="268">
        <f>+'C11A1'!M19/'C3A'!M22*100</f>
        <v>24.42025103321598</v>
      </c>
      <c r="O16" s="520"/>
      <c r="P16" s="520"/>
      <c r="Q16" s="520"/>
      <c r="R16" s="520"/>
      <c r="S16" s="520"/>
      <c r="T16" s="520"/>
      <c r="U16" s="520"/>
      <c r="V16" s="520"/>
    </row>
    <row r="17" spans="1:22">
      <c r="A17" s="817"/>
      <c r="B17" s="267" t="s">
        <v>138</v>
      </c>
      <c r="C17" s="268">
        <v>11.950850025248275</v>
      </c>
      <c r="D17" s="268">
        <v>11.167967250863503</v>
      </c>
      <c r="E17" s="268">
        <v>18.350966800437796</v>
      </c>
      <c r="F17" s="268">
        <v>25.735035726836124</v>
      </c>
      <c r="G17" s="268">
        <v>7.0938215102974826</v>
      </c>
      <c r="H17" s="268">
        <v>9.0149309794346895</v>
      </c>
      <c r="I17" s="268">
        <v>5.7072335281079996</v>
      </c>
      <c r="J17" s="269">
        <v>9.4579491478066497</v>
      </c>
      <c r="K17" s="268">
        <v>8.1873571972581871</v>
      </c>
      <c r="L17" s="268">
        <f>+'C11A1'!L20/'C3A'!L23*100</f>
        <v>5.7211282597126125</v>
      </c>
      <c r="M17" s="268">
        <f>+'C11A1'!M20/'C3A'!M23*100</f>
        <v>9.4195842682358926</v>
      </c>
      <c r="O17" s="520"/>
      <c r="P17" s="520"/>
      <c r="Q17" s="520"/>
      <c r="R17" s="520"/>
      <c r="S17" s="520"/>
      <c r="T17" s="520"/>
      <c r="U17" s="520"/>
      <c r="V17" s="520"/>
    </row>
    <row r="18" spans="1:22">
      <c r="A18" s="817"/>
      <c r="B18" s="267" t="s">
        <v>139</v>
      </c>
      <c r="C18" s="268">
        <v>6.9175218548080579</v>
      </c>
      <c r="D18" s="268">
        <v>4.4111439425918109</v>
      </c>
      <c r="E18" s="268">
        <v>3.9435808865860675</v>
      </c>
      <c r="F18" s="268">
        <v>5.1676028265990217</v>
      </c>
      <c r="G18" s="268">
        <v>4.3218067806312286</v>
      </c>
      <c r="H18" s="268">
        <v>4.1457672228477831</v>
      </c>
      <c r="I18" s="268">
        <v>7.7480000949509815</v>
      </c>
      <c r="J18" s="269">
        <v>4.1179554390563569</v>
      </c>
      <c r="K18" s="268">
        <v>6.6184440462760188</v>
      </c>
      <c r="L18" s="268">
        <f>+'C11A1'!L21/'C3A'!L24*100</f>
        <v>4.9933513687009947</v>
      </c>
      <c r="M18" s="268">
        <f>+'C11A1'!M21/'C3A'!M24*100</f>
        <v>4.4176616859696676</v>
      </c>
      <c r="O18" s="520"/>
      <c r="P18" s="520"/>
      <c r="Q18" s="520"/>
      <c r="R18" s="520"/>
      <c r="S18" s="520"/>
      <c r="T18" s="520"/>
      <c r="U18" s="520"/>
      <c r="V18" s="520"/>
    </row>
    <row r="19" spans="1:22">
      <c r="A19" s="817"/>
      <c r="B19" s="267" t="s">
        <v>140</v>
      </c>
      <c r="C19" s="268">
        <v>9.1560435470363828</v>
      </c>
      <c r="D19" s="268">
        <v>11.772609819121447</v>
      </c>
      <c r="E19" s="268">
        <v>20.210928266206018</v>
      </c>
      <c r="F19" s="268">
        <v>21.183431952662719</v>
      </c>
      <c r="G19" s="268">
        <v>11.879848457513981</v>
      </c>
      <c r="H19" s="268">
        <v>20.0680576699203</v>
      </c>
      <c r="I19" s="268">
        <v>9.4384601801165466</v>
      </c>
      <c r="J19" s="269">
        <v>14.834984581064234</v>
      </c>
      <c r="K19" s="268">
        <v>13.572809757548713</v>
      </c>
      <c r="L19" s="268">
        <f>+'C11A1'!L22/'C3A'!L25*100</f>
        <v>11.356348867037196</v>
      </c>
      <c r="M19" s="268">
        <f>+'C11A1'!M22/'C3A'!M25*100</f>
        <v>19.316071233475363</v>
      </c>
      <c r="O19" s="520"/>
      <c r="P19" s="520"/>
      <c r="Q19" s="520"/>
      <c r="R19" s="520"/>
      <c r="S19" s="520"/>
      <c r="T19" s="520"/>
      <c r="U19" s="520"/>
      <c r="V19" s="520"/>
    </row>
    <row r="20" spans="1:22" ht="25.5">
      <c r="A20" s="817"/>
      <c r="B20" s="267" t="s">
        <v>141</v>
      </c>
      <c r="C20" s="268">
        <v>20.547355629256437</v>
      </c>
      <c r="D20" s="268">
        <v>19.709511166640638</v>
      </c>
      <c r="E20" s="268">
        <v>20.427649848335967</v>
      </c>
      <c r="F20" s="268">
        <v>18.37739219673502</v>
      </c>
      <c r="G20" s="268">
        <v>26.781587318850431</v>
      </c>
      <c r="H20" s="268">
        <v>31.525553849528404</v>
      </c>
      <c r="I20" s="268">
        <v>36.239300618355728</v>
      </c>
      <c r="J20" s="269">
        <v>36.209429416488746</v>
      </c>
      <c r="K20" s="268">
        <v>41.070174617293198</v>
      </c>
      <c r="L20" s="268">
        <f>+'C11A1'!L23/'C3A'!L26*100</f>
        <v>37.347213830924389</v>
      </c>
      <c r="M20" s="268">
        <f>+'C11A1'!M23/'C3A'!M26*100</f>
        <v>42.444560272934041</v>
      </c>
      <c r="O20" s="520"/>
      <c r="P20" s="520"/>
      <c r="Q20" s="520"/>
      <c r="R20" s="520"/>
      <c r="S20" s="520"/>
      <c r="T20" s="520"/>
      <c r="U20" s="520"/>
      <c r="V20" s="520"/>
    </row>
    <row r="21" spans="1:22" ht="25.5">
      <c r="A21" s="817"/>
      <c r="B21" s="267" t="s">
        <v>142</v>
      </c>
      <c r="C21" s="268">
        <v>30.651046667946996</v>
      </c>
      <c r="D21" s="268">
        <v>28.561902645032227</v>
      </c>
      <c r="E21" s="268">
        <v>27.73821281904663</v>
      </c>
      <c r="F21" s="268">
        <v>26.397802752165017</v>
      </c>
      <c r="G21" s="268">
        <v>28.548825434645025</v>
      </c>
      <c r="H21" s="268">
        <v>28.559759959993329</v>
      </c>
      <c r="I21" s="268">
        <v>29.47536152422726</v>
      </c>
      <c r="J21" s="269">
        <v>30.920493773608776</v>
      </c>
      <c r="K21" s="268">
        <v>32.631420746777103</v>
      </c>
      <c r="L21" s="268">
        <f>+'C11A1'!L24/'C3A'!L27*100</f>
        <v>30.243450512121058</v>
      </c>
      <c r="M21" s="268">
        <f>+'C11A1'!M24/'C3A'!M27*100</f>
        <v>31.014189498463352</v>
      </c>
      <c r="O21" s="520"/>
      <c r="P21" s="520"/>
      <c r="Q21" s="520"/>
      <c r="R21" s="520"/>
      <c r="S21" s="520"/>
      <c r="T21" s="520"/>
      <c r="U21" s="520"/>
      <c r="V21" s="520"/>
    </row>
    <row r="22" spans="1:22" ht="38.25">
      <c r="A22" s="817"/>
      <c r="B22" s="267" t="s">
        <v>143</v>
      </c>
      <c r="C22" s="268">
        <v>0</v>
      </c>
      <c r="D22" s="268">
        <v>0</v>
      </c>
      <c r="E22" s="268">
        <v>0</v>
      </c>
      <c r="F22" s="268">
        <v>0</v>
      </c>
      <c r="G22" s="268">
        <v>0</v>
      </c>
      <c r="H22" s="268">
        <v>0</v>
      </c>
      <c r="I22" s="268">
        <v>0</v>
      </c>
      <c r="J22" s="269">
        <v>0</v>
      </c>
      <c r="K22" s="268">
        <v>0</v>
      </c>
      <c r="L22" s="268">
        <f>+'C11A1'!L25/'C3A'!L28*100</f>
        <v>0</v>
      </c>
      <c r="M22" s="268">
        <f>+'C11A1'!M25/'C3A'!M28*100</f>
        <v>0</v>
      </c>
      <c r="O22" s="520"/>
      <c r="P22" s="520"/>
      <c r="Q22" s="520"/>
      <c r="R22" s="520"/>
      <c r="S22" s="520"/>
      <c r="T22" s="520"/>
      <c r="U22" s="520"/>
      <c r="V22" s="520"/>
    </row>
    <row r="23" spans="1:22">
      <c r="A23" s="817"/>
      <c r="B23" s="267" t="s">
        <v>144</v>
      </c>
      <c r="C23" s="268">
        <v>2.1148255813953489</v>
      </c>
      <c r="D23" s="268">
        <v>1.8565489109118007</v>
      </c>
      <c r="E23" s="268">
        <v>2.2557282064787989</v>
      </c>
      <c r="F23" s="268">
        <v>1.7965522671932355</v>
      </c>
      <c r="G23" s="268">
        <v>2.3065272096268292</v>
      </c>
      <c r="H23" s="268">
        <v>3.0034929681036862</v>
      </c>
      <c r="I23" s="268">
        <v>1.8199988895674863</v>
      </c>
      <c r="J23" s="269">
        <v>0.96073380935302621</v>
      </c>
      <c r="K23" s="268">
        <v>2.6896924580482833</v>
      </c>
      <c r="L23" s="268">
        <f>+'C11A1'!L26/'C3A'!L29*100</f>
        <v>4.1786271218426885</v>
      </c>
      <c r="M23" s="268">
        <f>+'C11A1'!M26/'C3A'!M29*100</f>
        <v>3.972727926151824</v>
      </c>
      <c r="O23" s="520"/>
      <c r="P23" s="520"/>
      <c r="Q23" s="520"/>
      <c r="R23" s="520"/>
      <c r="S23" s="520"/>
      <c r="T23" s="520"/>
      <c r="U23" s="520"/>
      <c r="V23" s="520"/>
    </row>
    <row r="24" spans="1:22" ht="25.5">
      <c r="A24" s="817"/>
      <c r="B24" s="267" t="s">
        <v>145</v>
      </c>
      <c r="C24" s="268">
        <v>13.490351311232063</v>
      </c>
      <c r="D24" s="268">
        <v>14.614333980303357</v>
      </c>
      <c r="E24" s="268">
        <v>14.953806730055971</v>
      </c>
      <c r="F24" s="268">
        <v>14.961261845232585</v>
      </c>
      <c r="G24" s="268">
        <v>14.306485953159889</v>
      </c>
      <c r="H24" s="268">
        <v>18.646420530530023</v>
      </c>
      <c r="I24" s="268">
        <v>19.817218995558591</v>
      </c>
      <c r="J24" s="269">
        <v>18.740141379914704</v>
      </c>
      <c r="K24" s="268">
        <v>18.896421845574388</v>
      </c>
      <c r="L24" s="268">
        <f>+'C11A1'!L27/'C3A'!L30*100</f>
        <v>21.358039741557967</v>
      </c>
      <c r="M24" s="268">
        <f>+'C11A1'!M27/'C3A'!M30*100</f>
        <v>21.334223151214477</v>
      </c>
      <c r="O24" s="520"/>
      <c r="P24" s="520"/>
      <c r="Q24" s="520"/>
      <c r="R24" s="520"/>
      <c r="S24" s="520"/>
      <c r="T24" s="520"/>
      <c r="U24" s="520"/>
      <c r="V24" s="520"/>
    </row>
    <row r="25" spans="1:22">
      <c r="A25" s="817"/>
      <c r="B25" s="267" t="s">
        <v>146</v>
      </c>
      <c r="C25" s="268">
        <v>11.575034578146612</v>
      </c>
      <c r="D25" s="268">
        <v>21.853563972561886</v>
      </c>
      <c r="E25" s="268">
        <v>24.495637949836425</v>
      </c>
      <c r="F25" s="268">
        <v>19.613910993221335</v>
      </c>
      <c r="G25" s="268">
        <v>16.666666666666664</v>
      </c>
      <c r="H25" s="268">
        <v>24.801830970190913</v>
      </c>
      <c r="I25" s="268">
        <v>26.301352783492298</v>
      </c>
      <c r="J25" s="269">
        <v>18.471694588030143</v>
      </c>
      <c r="K25" s="268">
        <v>21.818482576091753</v>
      </c>
      <c r="L25" s="268">
        <f>+'C11A1'!L28/'C3A'!L31*100</f>
        <v>21.613010288748754</v>
      </c>
      <c r="M25" s="268">
        <f>+'C11A1'!M28/'C3A'!M31*100</f>
        <v>25.798453273510834</v>
      </c>
      <c r="O25" s="520"/>
      <c r="P25" s="520"/>
      <c r="Q25" s="520"/>
      <c r="R25" s="520"/>
      <c r="S25" s="520"/>
      <c r="T25" s="520"/>
      <c r="U25" s="520"/>
      <c r="V25" s="520"/>
    </row>
    <row r="26" spans="1:22">
      <c r="A26" s="817"/>
      <c r="B26" s="267" t="s">
        <v>147</v>
      </c>
      <c r="C26" s="268">
        <v>68.817204301075279</v>
      </c>
      <c r="D26" s="268">
        <v>63.827790174618357</v>
      </c>
      <c r="E26" s="268">
        <v>65.993719156572453</v>
      </c>
      <c r="F26" s="268">
        <v>65.378686671462333</v>
      </c>
      <c r="G26" s="268">
        <v>57.475335188464463</v>
      </c>
      <c r="H26" s="268">
        <v>55.261851576073461</v>
      </c>
      <c r="I26" s="268">
        <v>53.252813048415405</v>
      </c>
      <c r="J26" s="269">
        <v>61.241196653223383</v>
      </c>
      <c r="K26" s="268">
        <v>57.493758261124981</v>
      </c>
      <c r="L26" s="268">
        <f>+'C11A1'!L29/'C3A'!L32*100</f>
        <v>62.990440335141919</v>
      </c>
      <c r="M26" s="268">
        <f>+'C11A1'!M29/'C3A'!M32*100</f>
        <v>67.534089206333348</v>
      </c>
      <c r="O26" s="520"/>
      <c r="P26" s="520"/>
      <c r="Q26" s="520"/>
      <c r="R26" s="520"/>
      <c r="S26" s="520"/>
      <c r="T26" s="520"/>
      <c r="U26" s="520"/>
      <c r="V26" s="520"/>
    </row>
    <row r="27" spans="1:22" ht="63.75">
      <c r="A27" s="817"/>
      <c r="B27" s="267" t="s">
        <v>148</v>
      </c>
      <c r="C27" s="268">
        <v>0</v>
      </c>
      <c r="D27" s="268">
        <v>0</v>
      </c>
      <c r="E27" s="268">
        <v>0</v>
      </c>
      <c r="F27" s="268">
        <v>0</v>
      </c>
      <c r="G27" s="268">
        <v>0</v>
      </c>
      <c r="H27" s="268">
        <v>0</v>
      </c>
      <c r="I27" s="268">
        <v>0.68238714366470155</v>
      </c>
      <c r="J27" s="269">
        <v>8.1679221065460064E-2</v>
      </c>
      <c r="K27" s="268">
        <v>0</v>
      </c>
      <c r="L27" s="268">
        <f>+'C11A1'!L30/'C3A'!L33*100</f>
        <v>0</v>
      </c>
      <c r="M27" s="268">
        <f>+'C11A1'!M30/'C3A'!M33*100</f>
        <v>0</v>
      </c>
      <c r="O27" s="520"/>
      <c r="P27" s="520"/>
      <c r="Q27" s="520"/>
      <c r="R27" s="520"/>
      <c r="S27" s="520"/>
      <c r="T27" s="520"/>
      <c r="U27" s="520"/>
      <c r="V27" s="520"/>
    </row>
    <row r="28" spans="1:22" ht="38.25">
      <c r="A28" s="818"/>
      <c r="B28" s="270" t="s">
        <v>149</v>
      </c>
      <c r="C28" s="271">
        <v>0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71">
        <v>0</v>
      </c>
      <c r="L28" s="271">
        <f>+'C11A1'!L31/'C3A'!L34*100</f>
        <v>0</v>
      </c>
      <c r="M28" s="271">
        <f>+'C11A1'!M31/'C3A'!M34*100</f>
        <v>0</v>
      </c>
      <c r="O28" s="520"/>
      <c r="P28" s="520"/>
      <c r="Q28" s="520"/>
      <c r="R28" s="520"/>
      <c r="S28" s="520"/>
      <c r="T28" s="520"/>
      <c r="U28" s="520"/>
      <c r="V28" s="520"/>
    </row>
    <row r="29" spans="1:22">
      <c r="L29" s="600"/>
      <c r="M29" s="600"/>
    </row>
    <row r="30" spans="1:22">
      <c r="L30" s="600"/>
      <c r="M30" s="600"/>
    </row>
  </sheetData>
  <mergeCells count="4">
    <mergeCell ref="A2:B2"/>
    <mergeCell ref="A3:A28"/>
    <mergeCell ref="B3:M3"/>
    <mergeCell ref="A1:M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50"/>
  </sheetPr>
  <dimension ref="A1:O28"/>
  <sheetViews>
    <sheetView showGridLines="0" workbookViewId="0">
      <selection sqref="A1:M1"/>
    </sheetView>
  </sheetViews>
  <sheetFormatPr baseColWidth="10" defaultColWidth="11.42578125" defaultRowHeight="12.75"/>
  <cols>
    <col min="1" max="1" width="5.7109375" style="273" customWidth="1"/>
    <col min="2" max="2" width="34.28515625" style="46" customWidth="1"/>
    <col min="3" max="5" width="10.140625" style="46" customWidth="1"/>
    <col min="6" max="13" width="10.140625" style="11" customWidth="1"/>
    <col min="14" max="16384" width="11.42578125" style="183"/>
  </cols>
  <sheetData>
    <row r="1" spans="1:15" ht="29.25" customHeight="1">
      <c r="A1" s="860" t="s">
        <v>312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260"/>
    </row>
    <row r="2" spans="1:15" ht="29.25" customHeight="1">
      <c r="A2" s="880" t="s">
        <v>233</v>
      </c>
      <c r="B2" s="881"/>
      <c r="C2" s="238">
        <v>2007</v>
      </c>
      <c r="D2" s="238">
        <v>2008</v>
      </c>
      <c r="E2" s="238">
        <v>2009</v>
      </c>
      <c r="F2" s="238">
        <v>2010</v>
      </c>
      <c r="G2" s="238">
        <v>2011</v>
      </c>
      <c r="H2" s="238">
        <v>2012</v>
      </c>
      <c r="I2" s="238">
        <v>2013</v>
      </c>
      <c r="J2" s="239">
        <v>2014</v>
      </c>
      <c r="K2" s="238">
        <v>2015</v>
      </c>
      <c r="L2" s="608">
        <v>2016</v>
      </c>
      <c r="M2" s="238">
        <v>2017</v>
      </c>
      <c r="N2" s="261"/>
    </row>
    <row r="3" spans="1:15" ht="22.5" customHeight="1">
      <c r="A3" s="836" t="s">
        <v>150</v>
      </c>
      <c r="B3" s="882" t="s">
        <v>199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</row>
    <row r="4" spans="1:15" ht="22.5" customHeight="1">
      <c r="A4" s="817"/>
      <c r="B4" s="606" t="s">
        <v>150</v>
      </c>
      <c r="C4" s="607">
        <v>42.068689122425447</v>
      </c>
      <c r="D4" s="607">
        <v>40.452602604842681</v>
      </c>
      <c r="E4" s="607">
        <v>40.433712395442342</v>
      </c>
      <c r="F4" s="607">
        <v>40.408400385976769</v>
      </c>
      <c r="G4" s="607">
        <v>39.561526450249794</v>
      </c>
      <c r="H4" s="607">
        <v>38.976262785288412</v>
      </c>
      <c r="I4" s="607">
        <v>38.933028415017951</v>
      </c>
      <c r="J4" s="264">
        <v>39.489701868024113</v>
      </c>
      <c r="K4" s="607">
        <v>39.290417388464697</v>
      </c>
      <c r="L4" s="607">
        <f>+'C11A2'!L4/'C3B'!L10*100</f>
        <v>40.495525466267082</v>
      </c>
      <c r="M4" s="607">
        <f>+'C11A2'!M4/'C3B'!M10*100</f>
        <v>39.611605559939392</v>
      </c>
    </row>
    <row r="5" spans="1:15" ht="22.5" customHeight="1">
      <c r="A5" s="817"/>
      <c r="B5" s="265" t="s">
        <v>123</v>
      </c>
      <c r="C5" s="263">
        <v>77.909328234731774</v>
      </c>
      <c r="D5" s="263">
        <v>79.034074321224509</v>
      </c>
      <c r="E5" s="263">
        <v>76.197068441361921</v>
      </c>
      <c r="F5" s="263">
        <v>76.356920115677298</v>
      </c>
      <c r="G5" s="263">
        <v>76.960643758960373</v>
      </c>
      <c r="H5" s="263">
        <v>77.686349333564053</v>
      </c>
      <c r="I5" s="263">
        <v>78.835728896267682</v>
      </c>
      <c r="J5" s="264">
        <v>77.620281796333828</v>
      </c>
      <c r="K5" s="263">
        <v>77.494702704853609</v>
      </c>
      <c r="L5" s="263">
        <f>+'C11A2'!L5/'C3B'!L11*100</f>
        <v>78.9724112814352</v>
      </c>
      <c r="M5" s="263">
        <f>+'C11A2'!M5/'C3B'!M11*100</f>
        <v>75.307508167597589</v>
      </c>
      <c r="O5" s="528"/>
    </row>
    <row r="6" spans="1:15" ht="38.25">
      <c r="A6" s="817"/>
      <c r="B6" s="267" t="s">
        <v>125</v>
      </c>
      <c r="C6" s="601">
        <v>79.094018052363069</v>
      </c>
      <c r="D6" s="601">
        <v>80.031474608916241</v>
      </c>
      <c r="E6" s="601">
        <v>76.881745506105361</v>
      </c>
      <c r="F6" s="601">
        <v>77.070027236259037</v>
      </c>
      <c r="G6" s="601">
        <v>77.610332683950247</v>
      </c>
      <c r="H6" s="601">
        <v>78.602743143296678</v>
      </c>
      <c r="I6" s="601">
        <v>79.791141283751216</v>
      </c>
      <c r="J6" s="602">
        <v>78.363116954964497</v>
      </c>
      <c r="K6" s="601">
        <v>78.272297443592365</v>
      </c>
      <c r="L6" s="601">
        <f>+'C11A2'!L6/'C3B'!L12*100</f>
        <v>80.181138834586832</v>
      </c>
      <c r="M6" s="601">
        <f>+'C11A2'!M6/'C3B'!M12*100</f>
        <v>76.632867311927072</v>
      </c>
    </row>
    <row r="7" spans="1:15">
      <c r="A7" s="817"/>
      <c r="B7" s="267" t="s">
        <v>126</v>
      </c>
      <c r="C7" s="601">
        <v>6.115515288788222</v>
      </c>
      <c r="D7" s="601">
        <v>6.3975367772836131</v>
      </c>
      <c r="E7" s="601">
        <v>27.669421487603309</v>
      </c>
      <c r="F7" s="601">
        <v>11.972437553832902</v>
      </c>
      <c r="G7" s="601">
        <v>25.463994060876022</v>
      </c>
      <c r="H7" s="601">
        <v>14.39055520102106</v>
      </c>
      <c r="I7" s="601">
        <v>31.445811093061032</v>
      </c>
      <c r="J7" s="602">
        <v>16.08060055314105</v>
      </c>
      <c r="K7" s="601">
        <v>14.38496117695137</v>
      </c>
      <c r="L7" s="601">
        <f>+'C11A2'!L7/'C3B'!L13*100</f>
        <v>11.868484362469928</v>
      </c>
      <c r="M7" s="601">
        <f>+'C11A2'!M7/'C3B'!M13*100</f>
        <v>10.49336338592537</v>
      </c>
    </row>
    <row r="8" spans="1:15" ht="22.5" customHeight="1">
      <c r="A8" s="817"/>
      <c r="B8" s="265" t="s">
        <v>127</v>
      </c>
      <c r="C8" s="263">
        <v>30.675448504807207</v>
      </c>
      <c r="D8" s="263">
        <v>27.782033904963953</v>
      </c>
      <c r="E8" s="263">
        <v>29.633593707807798</v>
      </c>
      <c r="F8" s="263">
        <v>31.498014172588235</v>
      </c>
      <c r="G8" s="263">
        <v>31.305053466486921</v>
      </c>
      <c r="H8" s="263">
        <v>31.339197691490757</v>
      </c>
      <c r="I8" s="263">
        <v>31.059875050611691</v>
      </c>
      <c r="J8" s="264">
        <v>34.336098034820296</v>
      </c>
      <c r="K8" s="263">
        <v>35.487720152139012</v>
      </c>
      <c r="L8" s="263">
        <f>+'C11A2'!L8/'C3B'!L14*100</f>
        <v>34.585614498772891</v>
      </c>
      <c r="M8" s="263">
        <f>+'C11A2'!M8/'C3B'!M14*100</f>
        <v>34.022274284778717</v>
      </c>
    </row>
    <row r="9" spans="1:15">
      <c r="A9" s="817"/>
      <c r="B9" s="267" t="s">
        <v>129</v>
      </c>
      <c r="C9" s="601">
        <v>25.743619666847273</v>
      </c>
      <c r="D9" s="601">
        <v>25.844559869530059</v>
      </c>
      <c r="E9" s="601">
        <v>28.939971102062263</v>
      </c>
      <c r="F9" s="601">
        <v>27.091918768831658</v>
      </c>
      <c r="G9" s="601">
        <v>27.694635950899617</v>
      </c>
      <c r="H9" s="601">
        <v>29.893279659421658</v>
      </c>
      <c r="I9" s="601">
        <v>27.067091820134053</v>
      </c>
      <c r="J9" s="602">
        <v>30.043838420157375</v>
      </c>
      <c r="K9" s="601">
        <v>27.033717564616872</v>
      </c>
      <c r="L9" s="601">
        <f>+'C11A2'!L9/'C3B'!L15*100</f>
        <v>33.791468525547856</v>
      </c>
      <c r="M9" s="601">
        <f>+'C11A2'!M9/'C3B'!M15*100</f>
        <v>34.170368680293656</v>
      </c>
    </row>
    <row r="10" spans="1:15" ht="25.5">
      <c r="A10" s="817"/>
      <c r="B10" s="267" t="s">
        <v>130</v>
      </c>
      <c r="C10" s="601">
        <v>0.39113428943937423</v>
      </c>
      <c r="D10" s="601">
        <v>0</v>
      </c>
      <c r="E10" s="601">
        <v>3.2702639570193877</v>
      </c>
      <c r="F10" s="601">
        <v>0</v>
      </c>
      <c r="G10" s="601">
        <v>0</v>
      </c>
      <c r="H10" s="601">
        <v>1.1474269819193326</v>
      </c>
      <c r="I10" s="601">
        <v>0</v>
      </c>
      <c r="J10" s="602">
        <v>0</v>
      </c>
      <c r="K10" s="601">
        <v>0</v>
      </c>
      <c r="L10" s="601">
        <f>+'C11A2'!L10/'C3B'!L16*100</f>
        <v>0</v>
      </c>
      <c r="M10" s="601">
        <f>+'C11A2'!M10/'C3B'!M16*100</f>
        <v>0</v>
      </c>
    </row>
    <row r="11" spans="1:15" ht="38.25">
      <c r="A11" s="817"/>
      <c r="B11" s="267" t="s">
        <v>131</v>
      </c>
      <c r="C11" s="601">
        <v>4.4002607561929601</v>
      </c>
      <c r="D11" s="601">
        <v>9.5670928978585721</v>
      </c>
      <c r="E11" s="601">
        <v>11.188811188811188</v>
      </c>
      <c r="F11" s="601">
        <v>3.600139811254806</v>
      </c>
      <c r="G11" s="601">
        <v>10.653293575494715</v>
      </c>
      <c r="H11" s="601">
        <v>16.567596402987348</v>
      </c>
      <c r="I11" s="601">
        <v>9.2640017815388038</v>
      </c>
      <c r="J11" s="602">
        <v>14.771566194716099</v>
      </c>
      <c r="K11" s="601">
        <v>9.2848180677540775</v>
      </c>
      <c r="L11" s="601">
        <f>+'C11A2'!L11/'C3B'!L17*100</f>
        <v>2.9680930002473414</v>
      </c>
      <c r="M11" s="601">
        <f>+'C11A2'!M11/'C3B'!M17*100</f>
        <v>7.0602901178603812</v>
      </c>
    </row>
    <row r="12" spans="1:15">
      <c r="A12" s="817"/>
      <c r="B12" s="267" t="s">
        <v>132</v>
      </c>
      <c r="C12" s="601">
        <v>36.347636607442176</v>
      </c>
      <c r="D12" s="601">
        <v>30.643215914348026</v>
      </c>
      <c r="E12" s="601">
        <v>32.196004133654839</v>
      </c>
      <c r="F12" s="601">
        <v>36.390290636691745</v>
      </c>
      <c r="G12" s="601">
        <v>34.735887375041905</v>
      </c>
      <c r="H12" s="601">
        <v>33.135884749155828</v>
      </c>
      <c r="I12" s="601">
        <v>34.528412887896323</v>
      </c>
      <c r="J12" s="602">
        <v>37.659940542953905</v>
      </c>
      <c r="K12" s="601">
        <v>41.612207057965293</v>
      </c>
      <c r="L12" s="601">
        <f>+'C11A2'!L12/'C3B'!L18*100</f>
        <v>37.214208438514248</v>
      </c>
      <c r="M12" s="601">
        <f>+'C11A2'!M12/'C3B'!M18*100</f>
        <v>36.175218727831634</v>
      </c>
    </row>
    <row r="13" spans="1:15" ht="22.5" customHeight="1">
      <c r="A13" s="817"/>
      <c r="B13" s="265" t="s">
        <v>133</v>
      </c>
      <c r="C13" s="263">
        <v>29.435493789201821</v>
      </c>
      <c r="D13" s="263">
        <v>28.338874844770917</v>
      </c>
      <c r="E13" s="263">
        <v>28.736873901351313</v>
      </c>
      <c r="F13" s="263">
        <v>28.63544937355007</v>
      </c>
      <c r="G13" s="263">
        <v>27.294241596676098</v>
      </c>
      <c r="H13" s="263">
        <v>26.308869323061906</v>
      </c>
      <c r="I13" s="263">
        <v>26.554710785835294</v>
      </c>
      <c r="J13" s="264">
        <v>27.034349154863456</v>
      </c>
      <c r="K13" s="263">
        <v>27.702350410380895</v>
      </c>
      <c r="L13" s="263">
        <f>+'C11A2'!L13/'C3B'!L19*100</f>
        <v>29.290259224881282</v>
      </c>
      <c r="M13" s="263">
        <f>+'C11A2'!M13/'C3B'!M19*100</f>
        <v>30.26271818416777</v>
      </c>
    </row>
    <row r="14" spans="1:15" ht="38.25">
      <c r="A14" s="817"/>
      <c r="B14" s="267" t="s">
        <v>135</v>
      </c>
      <c r="C14" s="601">
        <v>34.23666705910054</v>
      </c>
      <c r="D14" s="601">
        <v>32.339644354330495</v>
      </c>
      <c r="E14" s="601">
        <v>29.79931816356774</v>
      </c>
      <c r="F14" s="601">
        <v>30.05287938128296</v>
      </c>
      <c r="G14" s="601">
        <v>30.386817661280062</v>
      </c>
      <c r="H14" s="601">
        <v>29.24145558020043</v>
      </c>
      <c r="I14" s="601">
        <v>26.946262965316812</v>
      </c>
      <c r="J14" s="602">
        <v>27.288959120064206</v>
      </c>
      <c r="K14" s="601">
        <v>28.211953144237423</v>
      </c>
      <c r="L14" s="601">
        <f>+'C11A2'!L14/'C3B'!L20*100</f>
        <v>30.858869483657259</v>
      </c>
      <c r="M14" s="601">
        <f>+'C11A2'!M14/'C3B'!M20*100</f>
        <v>28.871932849310657</v>
      </c>
    </row>
    <row r="15" spans="1:15">
      <c r="A15" s="817"/>
      <c r="B15" s="267" t="s">
        <v>136</v>
      </c>
      <c r="C15" s="601">
        <v>47.98968941901898</v>
      </c>
      <c r="D15" s="601">
        <v>48.271524517621685</v>
      </c>
      <c r="E15" s="601">
        <v>50.509650834959871</v>
      </c>
      <c r="F15" s="601">
        <v>49.953694550524972</v>
      </c>
      <c r="G15" s="601">
        <v>50.244886510744799</v>
      </c>
      <c r="H15" s="601">
        <v>45.999224932691526</v>
      </c>
      <c r="I15" s="601">
        <v>48.763317219693057</v>
      </c>
      <c r="J15" s="602">
        <v>48.840211150926677</v>
      </c>
      <c r="K15" s="601">
        <v>51.243251051842755</v>
      </c>
      <c r="L15" s="601">
        <f>+'C11A2'!L15/'C3B'!L21*100</f>
        <v>54.911469690361969</v>
      </c>
      <c r="M15" s="601">
        <f>+'C11A2'!M15/'C3B'!M21*100</f>
        <v>56.961504981139377</v>
      </c>
    </row>
    <row r="16" spans="1:15">
      <c r="A16" s="817"/>
      <c r="B16" s="267" t="s">
        <v>137</v>
      </c>
      <c r="C16" s="601">
        <v>18.688596975383597</v>
      </c>
      <c r="D16" s="601">
        <v>15.204489047156578</v>
      </c>
      <c r="E16" s="601">
        <v>21.964185786233912</v>
      </c>
      <c r="F16" s="601">
        <v>20.601675552170601</v>
      </c>
      <c r="G16" s="601">
        <v>21.758316361167683</v>
      </c>
      <c r="H16" s="601">
        <v>16.715505954236548</v>
      </c>
      <c r="I16" s="601">
        <v>17.692153090815125</v>
      </c>
      <c r="J16" s="602">
        <v>17.101168457518643</v>
      </c>
      <c r="K16" s="601">
        <v>21.159245362231378</v>
      </c>
      <c r="L16" s="601">
        <f>+'C11A2'!L16/'C3B'!L22*100</f>
        <v>20.482551517034274</v>
      </c>
      <c r="M16" s="601">
        <f>+'C11A2'!M16/'C3B'!M22*100</f>
        <v>18.250877446031058</v>
      </c>
    </row>
    <row r="17" spans="1:13">
      <c r="A17" s="817"/>
      <c r="B17" s="267" t="s">
        <v>138</v>
      </c>
      <c r="C17" s="601">
        <v>15.246233415785923</v>
      </c>
      <c r="D17" s="601">
        <v>12.17346764555233</v>
      </c>
      <c r="E17" s="601">
        <v>23.507194244604314</v>
      </c>
      <c r="F17" s="601">
        <v>29.33977455716586</v>
      </c>
      <c r="G17" s="601">
        <v>8.9522872602065906</v>
      </c>
      <c r="H17" s="601">
        <v>9.7598917822117013</v>
      </c>
      <c r="I17" s="601">
        <v>9.1393078970718715</v>
      </c>
      <c r="J17" s="602">
        <v>14.32129514321295</v>
      </c>
      <c r="K17" s="601">
        <v>8.5933368588048644</v>
      </c>
      <c r="L17" s="601">
        <f>+'C11A2'!L17/'C3B'!L23*100</f>
        <v>7.222073757349011</v>
      </c>
      <c r="M17" s="601">
        <f>+'C11A2'!M17/'C3B'!M23*100</f>
        <v>10.273498899717071</v>
      </c>
    </row>
    <row r="18" spans="1:13">
      <c r="A18" s="817"/>
      <c r="B18" s="267" t="s">
        <v>139</v>
      </c>
      <c r="C18" s="601">
        <v>5.8677978084128668</v>
      </c>
      <c r="D18" s="601">
        <v>3.2620614035087718</v>
      </c>
      <c r="E18" s="601">
        <v>5.1773258669810396</v>
      </c>
      <c r="F18" s="601">
        <v>7.1385902031063324</v>
      </c>
      <c r="G18" s="601">
        <v>6.0293702343970628</v>
      </c>
      <c r="H18" s="601">
        <v>6.9396580850057443</v>
      </c>
      <c r="I18" s="601">
        <v>14.131237826583384</v>
      </c>
      <c r="J18" s="602">
        <v>1.4641187792136376</v>
      </c>
      <c r="K18" s="601">
        <v>6.567274519467718</v>
      </c>
      <c r="L18" s="601">
        <f>+'C11A2'!L18/'C3B'!L24*100</f>
        <v>6.9270896518257921</v>
      </c>
      <c r="M18" s="601">
        <f>+'C11A2'!M18/'C3B'!M24*100</f>
        <v>4.9525647210162411</v>
      </c>
    </row>
    <row r="19" spans="1:13">
      <c r="A19" s="817"/>
      <c r="B19" s="267" t="s">
        <v>140</v>
      </c>
      <c r="C19" s="601">
        <v>12.762384550797648</v>
      </c>
      <c r="D19" s="601">
        <v>9.4094094094094096</v>
      </c>
      <c r="E19" s="601">
        <v>12.440583510899852</v>
      </c>
      <c r="F19" s="601">
        <v>17.454831107619796</v>
      </c>
      <c r="G19" s="601">
        <v>10.798050563508985</v>
      </c>
      <c r="H19" s="601">
        <v>22.958462842610906</v>
      </c>
      <c r="I19" s="601">
        <v>5.8234421364985165</v>
      </c>
      <c r="J19" s="602">
        <v>14.71850542792224</v>
      </c>
      <c r="K19" s="601">
        <v>16.961756373937678</v>
      </c>
      <c r="L19" s="601">
        <f>+'C11A2'!L19/'C3B'!L25*100</f>
        <v>10.01848754291751</v>
      </c>
      <c r="M19" s="601">
        <f>+'C11A2'!M19/'C3B'!M25*100</f>
        <v>11.938334273359654</v>
      </c>
    </row>
    <row r="20" spans="1:13" ht="25.5">
      <c r="A20" s="817"/>
      <c r="B20" s="267" t="s">
        <v>141</v>
      </c>
      <c r="C20" s="601">
        <v>20.702141057934508</v>
      </c>
      <c r="D20" s="601">
        <v>19.770097147501644</v>
      </c>
      <c r="E20" s="601">
        <v>18.801517251440657</v>
      </c>
      <c r="F20" s="601">
        <v>18.853114996306328</v>
      </c>
      <c r="G20" s="601">
        <v>34.30098511842381</v>
      </c>
      <c r="H20" s="601">
        <v>35.206797706797701</v>
      </c>
      <c r="I20" s="601">
        <v>41.326412918108417</v>
      </c>
      <c r="J20" s="602">
        <v>40.029020016370268</v>
      </c>
      <c r="K20" s="601">
        <v>43.876477765156295</v>
      </c>
      <c r="L20" s="601">
        <f>+'C11A2'!L20/'C3B'!L26*100</f>
        <v>43.027173675228639</v>
      </c>
      <c r="M20" s="601">
        <f>+'C11A2'!M20/'C3B'!M26*100</f>
        <v>50.938272802211124</v>
      </c>
    </row>
    <row r="21" spans="1:13" ht="25.5">
      <c r="A21" s="817"/>
      <c r="B21" s="267" t="s">
        <v>142</v>
      </c>
      <c r="C21" s="601">
        <v>38.448030771803666</v>
      </c>
      <c r="D21" s="601">
        <v>35.829026959900652</v>
      </c>
      <c r="E21" s="601">
        <v>32.396108455083414</v>
      </c>
      <c r="F21" s="601">
        <v>31.432322053675609</v>
      </c>
      <c r="G21" s="601">
        <v>35.251486462347209</v>
      </c>
      <c r="H21" s="601">
        <v>34.39336163273137</v>
      </c>
      <c r="I21" s="601">
        <v>34.294685134074392</v>
      </c>
      <c r="J21" s="602">
        <v>37.471851833109838</v>
      </c>
      <c r="K21" s="601">
        <v>36.850611327118564</v>
      </c>
      <c r="L21" s="601">
        <f>+'C11A2'!L21/'C3B'!L27*100</f>
        <v>35.147111375818938</v>
      </c>
      <c r="M21" s="601">
        <f>+'C11A2'!M21/'C3B'!M27*100</f>
        <v>37.259397130924278</v>
      </c>
    </row>
    <row r="22" spans="1:13" ht="38.25">
      <c r="A22" s="817"/>
      <c r="B22" s="267" t="s">
        <v>143</v>
      </c>
      <c r="C22" s="601">
        <v>0</v>
      </c>
      <c r="D22" s="601">
        <v>0</v>
      </c>
      <c r="E22" s="601">
        <v>0</v>
      </c>
      <c r="F22" s="601">
        <v>0</v>
      </c>
      <c r="G22" s="601">
        <v>0</v>
      </c>
      <c r="H22" s="601">
        <v>0</v>
      </c>
      <c r="I22" s="601">
        <v>0</v>
      </c>
      <c r="J22" s="602">
        <v>0</v>
      </c>
      <c r="K22" s="601">
        <v>0</v>
      </c>
      <c r="L22" s="601">
        <f>+'C11A2'!L22/'C3B'!L28*100</f>
        <v>0</v>
      </c>
      <c r="M22" s="601">
        <f>+'C11A2'!M22/'C3B'!M28*100</f>
        <v>0</v>
      </c>
    </row>
    <row r="23" spans="1:13">
      <c r="A23" s="817"/>
      <c r="B23" s="267" t="s">
        <v>144</v>
      </c>
      <c r="C23" s="601">
        <v>2.044235924932976</v>
      </c>
      <c r="D23" s="601">
        <v>2.2936656600022935</v>
      </c>
      <c r="E23" s="601">
        <v>0.78026149304091108</v>
      </c>
      <c r="F23" s="601">
        <v>0.73455759599332227</v>
      </c>
      <c r="G23" s="601">
        <v>2.2825219473264164</v>
      </c>
      <c r="H23" s="601">
        <v>3.8957549704459971</v>
      </c>
      <c r="I23" s="601">
        <v>3.3747593208471907</v>
      </c>
      <c r="J23" s="602">
        <v>1.0118294769734395</v>
      </c>
      <c r="K23" s="601">
        <v>2.4492234169653524</v>
      </c>
      <c r="L23" s="601">
        <f>+'C11A2'!L23/'C3B'!L29*100</f>
        <v>5.1039637165032419</v>
      </c>
      <c r="M23" s="601">
        <f>+'C11A2'!M23/'C3B'!M29*100</f>
        <v>5.2076938817270308</v>
      </c>
    </row>
    <row r="24" spans="1:13" ht="25.5">
      <c r="A24" s="817"/>
      <c r="B24" s="267" t="s">
        <v>145</v>
      </c>
      <c r="C24" s="601">
        <v>1.8069661661162688</v>
      </c>
      <c r="D24" s="601">
        <v>2.4654773899128788</v>
      </c>
      <c r="E24" s="601">
        <v>0.42425496688741721</v>
      </c>
      <c r="F24" s="601">
        <v>5.6878759720252354</v>
      </c>
      <c r="G24" s="601">
        <v>5.4362755729053713</v>
      </c>
      <c r="H24" s="601">
        <v>2.5692732840391366</v>
      </c>
      <c r="I24" s="601">
        <v>1.5346838551258442</v>
      </c>
      <c r="J24" s="602">
        <v>0.40194884287454324</v>
      </c>
      <c r="K24" s="601">
        <v>1.7883176207600351</v>
      </c>
      <c r="L24" s="601">
        <f>+'C11A2'!L24/'C3B'!L30*100</f>
        <v>4.6972768132546046</v>
      </c>
      <c r="M24" s="601">
        <f>+'C11A2'!M24/'C3B'!M30*100</f>
        <v>2.4932681759250026</v>
      </c>
    </row>
    <row r="25" spans="1:13">
      <c r="A25" s="817"/>
      <c r="B25" s="267" t="s">
        <v>146</v>
      </c>
      <c r="C25" s="601">
        <v>16.1400512382579</v>
      </c>
      <c r="D25" s="601">
        <v>28.35130970724191</v>
      </c>
      <c r="E25" s="601">
        <v>28.881807647740445</v>
      </c>
      <c r="F25" s="601">
        <v>24.693620432940097</v>
      </c>
      <c r="G25" s="601">
        <v>20.830717723373091</v>
      </c>
      <c r="H25" s="601">
        <v>30.02093002093002</v>
      </c>
      <c r="I25" s="601">
        <v>33.808939917511985</v>
      </c>
      <c r="J25" s="602">
        <v>27.719441329391376</v>
      </c>
      <c r="K25" s="601">
        <v>26.818548748766709</v>
      </c>
      <c r="L25" s="601">
        <f>+'C11A2'!L25/'C3B'!L31*100</f>
        <v>30.058202624050505</v>
      </c>
      <c r="M25" s="601">
        <f>+'C11A2'!M25/'C3B'!M31*100</f>
        <v>31.469369958578593</v>
      </c>
    </row>
    <row r="26" spans="1:13">
      <c r="A26" s="817"/>
      <c r="B26" s="267" t="s">
        <v>147</v>
      </c>
      <c r="C26" s="601">
        <v>77.713325203519986</v>
      </c>
      <c r="D26" s="601">
        <v>67.016651099874395</v>
      </c>
      <c r="E26" s="601">
        <v>70.110346537722407</v>
      </c>
      <c r="F26" s="601">
        <v>70.120351099448015</v>
      </c>
      <c r="G26" s="601">
        <v>58.772590361445786</v>
      </c>
      <c r="H26" s="601">
        <v>52.300384528387248</v>
      </c>
      <c r="I26" s="601">
        <v>52.251152698671014</v>
      </c>
      <c r="J26" s="602">
        <v>59.470114455277653</v>
      </c>
      <c r="K26" s="601">
        <v>54.260889361056307</v>
      </c>
      <c r="L26" s="601">
        <f>+'C11A2'!L26/'C3B'!L32*100</f>
        <v>65.968879435799849</v>
      </c>
      <c r="M26" s="601">
        <f>+'C11A2'!M26/'C3B'!M32*100</f>
        <v>69.429382907307001</v>
      </c>
    </row>
    <row r="27" spans="1:13" ht="63.75">
      <c r="A27" s="817"/>
      <c r="B27" s="267" t="s">
        <v>148</v>
      </c>
      <c r="C27" s="601">
        <v>0</v>
      </c>
      <c r="D27" s="601">
        <v>0</v>
      </c>
      <c r="E27" s="601">
        <v>0</v>
      </c>
      <c r="F27" s="601">
        <v>0</v>
      </c>
      <c r="G27" s="601">
        <v>0</v>
      </c>
      <c r="H27" s="601">
        <v>0</v>
      </c>
      <c r="I27" s="601">
        <v>2</v>
      </c>
      <c r="J27" s="602">
        <v>0</v>
      </c>
      <c r="K27" s="601">
        <v>0</v>
      </c>
      <c r="L27" s="601">
        <f>+'C11A2'!L27/'C3B'!L33*100</f>
        <v>0</v>
      </c>
      <c r="M27" s="601">
        <f>+'C11A2'!M27/'C3B'!M33*100</f>
        <v>0</v>
      </c>
    </row>
    <row r="28" spans="1:13" ht="38.25">
      <c r="A28" s="818"/>
      <c r="B28" s="270" t="s">
        <v>149</v>
      </c>
      <c r="C28" s="603">
        <v>0</v>
      </c>
      <c r="D28" s="603">
        <v>0</v>
      </c>
      <c r="E28" s="603">
        <v>0</v>
      </c>
      <c r="F28" s="603">
        <v>0</v>
      </c>
      <c r="G28" s="603">
        <v>0</v>
      </c>
      <c r="H28" s="603">
        <v>0</v>
      </c>
      <c r="I28" s="603">
        <v>0</v>
      </c>
      <c r="J28" s="604">
        <v>0</v>
      </c>
      <c r="K28" s="605">
        <v>0</v>
      </c>
      <c r="L28" s="605">
        <f>+'C11A2'!L28/'C3B'!L34*100</f>
        <v>0</v>
      </c>
      <c r="M28" s="605">
        <f>+'C11A2'!M28/'C3B'!M34*100</f>
        <v>0</v>
      </c>
    </row>
  </sheetData>
  <mergeCells count="4">
    <mergeCell ref="A2:B2"/>
    <mergeCell ref="A3:A28"/>
    <mergeCell ref="A1:M1"/>
    <mergeCell ref="B3:M3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50"/>
  </sheetPr>
  <dimension ref="A1:N28"/>
  <sheetViews>
    <sheetView showGridLines="0" workbookViewId="0">
      <selection sqref="A1:M1"/>
    </sheetView>
  </sheetViews>
  <sheetFormatPr baseColWidth="10" defaultColWidth="11.42578125" defaultRowHeight="12.75"/>
  <cols>
    <col min="1" max="1" width="5.7109375" style="273" customWidth="1"/>
    <col min="2" max="2" width="34.28515625" style="46" customWidth="1"/>
    <col min="3" max="5" width="9.5703125" style="46" customWidth="1"/>
    <col min="6" max="13" width="9.5703125" style="11" customWidth="1"/>
    <col min="14" max="16384" width="11.42578125" style="183"/>
  </cols>
  <sheetData>
    <row r="1" spans="1:14" ht="29.25" customHeight="1">
      <c r="A1" s="860" t="s">
        <v>312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260"/>
    </row>
    <row r="2" spans="1:14" ht="29.25" customHeight="1">
      <c r="A2" s="880" t="s">
        <v>233</v>
      </c>
      <c r="B2" s="881"/>
      <c r="C2" s="238">
        <v>2007</v>
      </c>
      <c r="D2" s="238">
        <v>2008</v>
      </c>
      <c r="E2" s="238">
        <v>2009</v>
      </c>
      <c r="F2" s="238">
        <v>2010</v>
      </c>
      <c r="G2" s="238">
        <v>2011</v>
      </c>
      <c r="H2" s="238">
        <v>2012</v>
      </c>
      <c r="I2" s="238">
        <v>2013</v>
      </c>
      <c r="J2" s="239">
        <v>2014</v>
      </c>
      <c r="K2" s="238">
        <v>2015</v>
      </c>
      <c r="L2" s="608">
        <v>2016</v>
      </c>
      <c r="M2" s="238">
        <v>2017</v>
      </c>
      <c r="N2" s="261"/>
    </row>
    <row r="3" spans="1:14" ht="22.5" customHeight="1">
      <c r="A3" s="836" t="s">
        <v>151</v>
      </c>
      <c r="B3" s="882" t="s">
        <v>199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</row>
    <row r="4" spans="1:14" ht="22.5" customHeight="1">
      <c r="A4" s="817"/>
      <c r="B4" s="606" t="s">
        <v>151</v>
      </c>
      <c r="C4" s="607">
        <v>28.40211190557979</v>
      </c>
      <c r="D4" s="607">
        <v>28.196084445126001</v>
      </c>
      <c r="E4" s="607">
        <v>30.65725425483129</v>
      </c>
      <c r="F4" s="607">
        <v>28.101125054643163</v>
      </c>
      <c r="G4" s="607">
        <v>24.339537242170245</v>
      </c>
      <c r="H4" s="607">
        <v>27.182714999502089</v>
      </c>
      <c r="I4" s="607">
        <v>28.49832659034962</v>
      </c>
      <c r="J4" s="264">
        <v>27.727673134451891</v>
      </c>
      <c r="K4" s="607">
        <v>28.698806559629087</v>
      </c>
      <c r="L4" s="607">
        <f>+'C11A3'!L4/'C3C'!L10*100</f>
        <v>31.012717483500531</v>
      </c>
      <c r="M4" s="607">
        <f>+'C11A3'!M4/'C3C'!M10*100</f>
        <v>30.033628563520619</v>
      </c>
    </row>
    <row r="5" spans="1:14" ht="22.5" customHeight="1">
      <c r="A5" s="817"/>
      <c r="B5" s="265" t="s">
        <v>123</v>
      </c>
      <c r="C5" s="263">
        <v>84.502060963818636</v>
      </c>
      <c r="D5" s="263">
        <v>85.43998756218906</v>
      </c>
      <c r="E5" s="263">
        <v>84.006753211197548</v>
      </c>
      <c r="F5" s="263">
        <v>87.462228517469313</v>
      </c>
      <c r="G5" s="263">
        <v>87.171060580431586</v>
      </c>
      <c r="H5" s="263">
        <v>87.387569665422035</v>
      </c>
      <c r="I5" s="263">
        <v>90.713635987761506</v>
      </c>
      <c r="J5" s="264">
        <v>86.257274385477288</v>
      </c>
      <c r="K5" s="263">
        <v>87.152523611433466</v>
      </c>
      <c r="L5" s="263">
        <f>+'C11A3'!L5/'C3C'!L11*100</f>
        <v>88.5485070003717</v>
      </c>
      <c r="M5" s="263">
        <f>+'C11A3'!M5/'C3C'!M11*100</f>
        <v>83.46434455165921</v>
      </c>
    </row>
    <row r="6" spans="1:14" ht="38.25">
      <c r="A6" s="817"/>
      <c r="B6" s="267" t="s">
        <v>125</v>
      </c>
      <c r="C6" s="601">
        <v>84.927758598644672</v>
      </c>
      <c r="D6" s="601">
        <v>86.258044263067021</v>
      </c>
      <c r="E6" s="601">
        <v>84.384342946506592</v>
      </c>
      <c r="F6" s="601">
        <v>88.169552238805977</v>
      </c>
      <c r="G6" s="601">
        <v>88.063019052271613</v>
      </c>
      <c r="H6" s="601">
        <v>88.347130499488429</v>
      </c>
      <c r="I6" s="601">
        <v>91.660535117056853</v>
      </c>
      <c r="J6" s="602">
        <v>87.370116651620549</v>
      </c>
      <c r="K6" s="601">
        <v>87.427240977881254</v>
      </c>
      <c r="L6" s="601">
        <f>+'C11A3'!L6/'C3C'!L12*100</f>
        <v>88.867818950509829</v>
      </c>
      <c r="M6" s="601">
        <f>+'C11A3'!M6/'C3C'!M12*100</f>
        <v>83.585846666981325</v>
      </c>
    </row>
    <row r="7" spans="1:14">
      <c r="A7" s="817"/>
      <c r="B7" s="267" t="s">
        <v>126</v>
      </c>
      <c r="C7" s="601">
        <v>0</v>
      </c>
      <c r="D7" s="601">
        <v>0</v>
      </c>
      <c r="E7" s="601">
        <v>36.96275071633238</v>
      </c>
      <c r="F7" s="601">
        <v>26.39175257731959</v>
      </c>
      <c r="G7" s="601">
        <v>4.7404063205417613</v>
      </c>
      <c r="H7" s="601">
        <v>3.1045751633986929</v>
      </c>
      <c r="I7" s="601">
        <v>5.5639097744360901</v>
      </c>
      <c r="J7" s="602">
        <v>27.611940298507463</v>
      </c>
      <c r="K7" s="601">
        <v>0</v>
      </c>
      <c r="L7" s="601">
        <f>+'C11A3'!L7/'C3C'!L13*100</f>
        <v>0</v>
      </c>
      <c r="M7" s="601">
        <f>+'C11A3'!M7/'C3C'!M13*100</f>
        <v>39.080459770114942</v>
      </c>
    </row>
    <row r="8" spans="1:14" ht="22.5" customHeight="1">
      <c r="A8" s="817"/>
      <c r="B8" s="265" t="s">
        <v>127</v>
      </c>
      <c r="C8" s="263">
        <v>55.831978997374677</v>
      </c>
      <c r="D8" s="263">
        <v>54.915499322187081</v>
      </c>
      <c r="E8" s="263">
        <v>60.871140088743999</v>
      </c>
      <c r="F8" s="263">
        <v>55.83973979893554</v>
      </c>
      <c r="G8" s="263">
        <v>46.711985688729875</v>
      </c>
      <c r="H8" s="263">
        <v>48.304483154043574</v>
      </c>
      <c r="I8" s="263">
        <v>49.119452103531088</v>
      </c>
      <c r="J8" s="264">
        <v>47.414878377009565</v>
      </c>
      <c r="K8" s="263">
        <v>49.769647090396745</v>
      </c>
      <c r="L8" s="263">
        <f>+'C11A3'!L8/'C3C'!L14*100</f>
        <v>53.652735771240032</v>
      </c>
      <c r="M8" s="263">
        <f>+'C11A3'!M8/'C3C'!M14*100</f>
        <v>49.071437677956737</v>
      </c>
    </row>
    <row r="9" spans="1:14">
      <c r="A9" s="817"/>
      <c r="B9" s="267" t="s">
        <v>129</v>
      </c>
      <c r="C9" s="601">
        <v>64.877457637742637</v>
      </c>
      <c r="D9" s="601">
        <v>62.260682789813913</v>
      </c>
      <c r="E9" s="601">
        <v>69.006296081517675</v>
      </c>
      <c r="F9" s="601">
        <v>65.307006148783231</v>
      </c>
      <c r="G9" s="601">
        <v>62.0655008253391</v>
      </c>
      <c r="H9" s="601">
        <v>62.59934326369391</v>
      </c>
      <c r="I9" s="601">
        <v>63.168305423260094</v>
      </c>
      <c r="J9" s="602">
        <v>62.263827844055029</v>
      </c>
      <c r="K9" s="601">
        <v>60.921924623207822</v>
      </c>
      <c r="L9" s="601">
        <f>+'C11A3'!L9/'C3C'!L15*100</f>
        <v>65.173690108322873</v>
      </c>
      <c r="M9" s="601">
        <f>+'C11A3'!M9/'C3C'!M15*100</f>
        <v>60.500837668635924</v>
      </c>
    </row>
    <row r="10" spans="1:14" ht="25.5">
      <c r="A10" s="817"/>
      <c r="B10" s="267" t="s">
        <v>130</v>
      </c>
      <c r="C10" s="601">
        <v>0</v>
      </c>
      <c r="D10" s="601">
        <v>10.562180579216355</v>
      </c>
      <c r="E10" s="601">
        <v>0</v>
      </c>
      <c r="F10" s="601">
        <v>0</v>
      </c>
      <c r="G10" s="601">
        <v>0</v>
      </c>
      <c r="H10" s="601">
        <v>0</v>
      </c>
      <c r="I10" s="601">
        <v>0</v>
      </c>
      <c r="J10" s="602">
        <v>0</v>
      </c>
      <c r="K10" s="601">
        <v>0</v>
      </c>
      <c r="L10" s="601">
        <f>+'C11A3'!L10/'C3C'!L16*100</f>
        <v>0</v>
      </c>
      <c r="M10" s="601">
        <f>+'C11A3'!M10/'C3C'!M16*100</f>
        <v>0</v>
      </c>
    </row>
    <row r="11" spans="1:14" ht="38.25">
      <c r="A11" s="817"/>
      <c r="B11" s="267" t="s">
        <v>131</v>
      </c>
      <c r="C11" s="601">
        <v>0</v>
      </c>
      <c r="D11" s="601">
        <v>0</v>
      </c>
      <c r="E11" s="601">
        <v>5.5555555555555554</v>
      </c>
      <c r="F11" s="601">
        <v>0.53680981595092025</v>
      </c>
      <c r="G11" s="601">
        <v>1.0625379477838492</v>
      </c>
      <c r="H11" s="601">
        <v>8.8571428571428559</v>
      </c>
      <c r="I11" s="601">
        <v>2.2109626900046062</v>
      </c>
      <c r="J11" s="602">
        <v>0</v>
      </c>
      <c r="K11" s="601">
        <v>0</v>
      </c>
      <c r="L11" s="601">
        <f>+'C11A3'!L11/'C3C'!L17*100</f>
        <v>4.8703352308665409</v>
      </c>
      <c r="M11" s="601">
        <f>+'C11A3'!M11/'C3C'!M17*100</f>
        <v>0</v>
      </c>
    </row>
    <row r="12" spans="1:14">
      <c r="A12" s="817"/>
      <c r="B12" s="267" t="s">
        <v>132</v>
      </c>
      <c r="C12" s="601">
        <v>5.110196173407604</v>
      </c>
      <c r="D12" s="601">
        <v>3.2351242056614673</v>
      </c>
      <c r="E12" s="601">
        <v>4.6500813764240876</v>
      </c>
      <c r="F12" s="601">
        <v>0.92705537936081972</v>
      </c>
      <c r="G12" s="601">
        <v>1.3563124617581073</v>
      </c>
      <c r="H12" s="601">
        <v>1.067902478339714</v>
      </c>
      <c r="I12" s="601">
        <v>1.6972878390201225</v>
      </c>
      <c r="J12" s="602">
        <v>0.34596508166385065</v>
      </c>
      <c r="K12" s="601">
        <v>2.0746887966804977</v>
      </c>
      <c r="L12" s="601">
        <f>+'C11A3'!L12/'C3C'!L18*100</f>
        <v>4.9270551236131732</v>
      </c>
      <c r="M12" s="601">
        <f>+'C11A3'!M12/'C3C'!M18*100</f>
        <v>2.9513121852080939</v>
      </c>
    </row>
    <row r="13" spans="1:14" ht="22.5" customHeight="1">
      <c r="A13" s="817"/>
      <c r="B13" s="265" t="s">
        <v>133</v>
      </c>
      <c r="C13" s="263">
        <v>19.240998613852657</v>
      </c>
      <c r="D13" s="263">
        <v>19.705308047268609</v>
      </c>
      <c r="E13" s="263">
        <v>21.631807174635355</v>
      </c>
      <c r="F13" s="263">
        <v>19.182822254845565</v>
      </c>
      <c r="G13" s="263">
        <v>16.487395266419391</v>
      </c>
      <c r="H13" s="263">
        <v>18.7109595192372</v>
      </c>
      <c r="I13" s="263">
        <v>18.726556247937708</v>
      </c>
      <c r="J13" s="264">
        <v>19.126696635097979</v>
      </c>
      <c r="K13" s="263">
        <v>20.557441058259137</v>
      </c>
      <c r="L13" s="263">
        <f>+'C11A3'!L13/'C3C'!L19*100</f>
        <v>21.741385839352194</v>
      </c>
      <c r="M13" s="263">
        <f>+'C11A3'!M13/'C3C'!M19*100</f>
        <v>21.960249680419942</v>
      </c>
    </row>
    <row r="14" spans="1:14" ht="38.25">
      <c r="A14" s="817"/>
      <c r="B14" s="267" t="s">
        <v>135</v>
      </c>
      <c r="C14" s="601">
        <v>33.664673918522475</v>
      </c>
      <c r="D14" s="601">
        <v>33.454139692727644</v>
      </c>
      <c r="E14" s="601">
        <v>36.371621053418423</v>
      </c>
      <c r="F14" s="601">
        <v>33.110779987391822</v>
      </c>
      <c r="G14" s="601">
        <v>30.651350626717612</v>
      </c>
      <c r="H14" s="601">
        <v>33.427645723841373</v>
      </c>
      <c r="I14" s="601">
        <v>35.020998775384477</v>
      </c>
      <c r="J14" s="602">
        <v>32.159352958281765</v>
      </c>
      <c r="K14" s="601">
        <v>34.50777480252605</v>
      </c>
      <c r="L14" s="601">
        <f>+'C11A3'!L14/'C3C'!L20*100</f>
        <v>39.930908075033557</v>
      </c>
      <c r="M14" s="601">
        <f>+'C11A3'!M14/'C3C'!M20*100</f>
        <v>38.169877527614318</v>
      </c>
    </row>
    <row r="15" spans="1:14">
      <c r="A15" s="817"/>
      <c r="B15" s="267" t="s">
        <v>136</v>
      </c>
      <c r="C15" s="601">
        <v>13.08738836491111</v>
      </c>
      <c r="D15" s="601">
        <v>15.982778314735086</v>
      </c>
      <c r="E15" s="601">
        <v>8.249306354469784</v>
      </c>
      <c r="F15" s="601">
        <v>5.9885684593400885</v>
      </c>
      <c r="G15" s="601">
        <v>9.9666709396231248</v>
      </c>
      <c r="H15" s="601">
        <v>9.0792428617260175</v>
      </c>
      <c r="I15" s="601">
        <v>7.2383371207057889</v>
      </c>
      <c r="J15" s="602">
        <v>16.372391653290531</v>
      </c>
      <c r="K15" s="601">
        <v>14.853730022673229</v>
      </c>
      <c r="L15" s="601">
        <f>+'C11A3'!L15/'C3C'!L21*100</f>
        <v>11.532916866890917</v>
      </c>
      <c r="M15" s="601">
        <f>+'C11A3'!M15/'C3C'!M21*100</f>
        <v>11.346956016685148</v>
      </c>
    </row>
    <row r="16" spans="1:14">
      <c r="A16" s="817"/>
      <c r="B16" s="267" t="s">
        <v>137</v>
      </c>
      <c r="C16" s="601">
        <v>41.262044209333084</v>
      </c>
      <c r="D16" s="601">
        <v>41.012565180437825</v>
      </c>
      <c r="E16" s="601">
        <v>47.087496953448699</v>
      </c>
      <c r="F16" s="601">
        <v>39.395629363407281</v>
      </c>
      <c r="G16" s="601">
        <v>30.636333249770203</v>
      </c>
      <c r="H16" s="601">
        <v>29.402538739831446</v>
      </c>
      <c r="I16" s="601">
        <v>25.374011122424999</v>
      </c>
      <c r="J16" s="602">
        <v>27.232494961002541</v>
      </c>
      <c r="K16" s="601">
        <v>29.809969274125681</v>
      </c>
      <c r="L16" s="601">
        <f>+'C11A3'!L16/'C3C'!L22*100</f>
        <v>29.249522066632899</v>
      </c>
      <c r="M16" s="601">
        <f>+'C11A3'!M16/'C3C'!M22*100</f>
        <v>28.49833147942158</v>
      </c>
    </row>
    <row r="17" spans="1:13">
      <c r="A17" s="817"/>
      <c r="B17" s="267" t="s">
        <v>138</v>
      </c>
      <c r="C17" s="601">
        <v>2.14190093708166</v>
      </c>
      <c r="D17" s="601">
        <v>8.1632653061224492</v>
      </c>
      <c r="E17" s="601">
        <v>7.58542996620353</v>
      </c>
      <c r="F17" s="601">
        <v>16.115169746454665</v>
      </c>
      <c r="G17" s="601">
        <v>4.1608445893494803</v>
      </c>
      <c r="H17" s="601">
        <v>7.3238139106402578</v>
      </c>
      <c r="I17" s="601">
        <v>0</v>
      </c>
      <c r="J17" s="602">
        <v>1.623198978661317</v>
      </c>
      <c r="K17" s="601">
        <v>7.7106189194783692</v>
      </c>
      <c r="L17" s="601">
        <f>+'C11A3'!L17/'C3C'!L23*100</f>
        <v>2.7572559366754614</v>
      </c>
      <c r="M17" s="601">
        <f>+'C11A3'!M17/'C3C'!M23*100</f>
        <v>7.659409020217729</v>
      </c>
    </row>
    <row r="18" spans="1:13">
      <c r="A18" s="817"/>
      <c r="B18" s="267" t="s">
        <v>139</v>
      </c>
      <c r="C18" s="601">
        <v>7.591489361702128</v>
      </c>
      <c r="D18" s="601">
        <v>5.130404941660947</v>
      </c>
      <c r="E18" s="601">
        <v>3.2305683302106396</v>
      </c>
      <c r="F18" s="601">
        <v>4.0396558600649533</v>
      </c>
      <c r="G18" s="601">
        <v>3.3252297169228235</v>
      </c>
      <c r="H18" s="601">
        <v>2.4426411830127281</v>
      </c>
      <c r="I18" s="601">
        <v>4.2587561494970263</v>
      </c>
      <c r="J18" s="602">
        <v>5.7537496822303194</v>
      </c>
      <c r="K18" s="601">
        <v>6.6471095772217419</v>
      </c>
      <c r="L18" s="601">
        <f>+'C11A3'!L18/'C3C'!L24*100</f>
        <v>3.8183694530443755</v>
      </c>
      <c r="M18" s="601">
        <f>+'C11A3'!M18/'C3C'!M24*100</f>
        <v>4.0335616965591559</v>
      </c>
    </row>
    <row r="19" spans="1:13">
      <c r="A19" s="817"/>
      <c r="B19" s="267" t="s">
        <v>140</v>
      </c>
      <c r="C19" s="601">
        <v>4.674457429048414</v>
      </c>
      <c r="D19" s="601">
        <v>14.294871794871794</v>
      </c>
      <c r="E19" s="601">
        <v>29.88975091874234</v>
      </c>
      <c r="F19" s="601">
        <v>27.470198675496686</v>
      </c>
      <c r="G19" s="601">
        <v>13.451327433628318</v>
      </c>
      <c r="H19" s="601">
        <v>15.064808021521154</v>
      </c>
      <c r="I19" s="601">
        <v>12.723289518031683</v>
      </c>
      <c r="J19" s="602">
        <v>14.961060254133079</v>
      </c>
      <c r="K19" s="601">
        <v>11.118235444985894</v>
      </c>
      <c r="L19" s="601">
        <f>+'C11A3'!L19/'C3C'!L25*100</f>
        <v>13.423092615259078</v>
      </c>
      <c r="M19" s="601">
        <f>+'C11A3'!M19/'C3C'!M25*100</f>
        <v>29.551382368283775</v>
      </c>
    </row>
    <row r="20" spans="1:13" ht="25.5">
      <c r="A20" s="817"/>
      <c r="B20" s="267" t="s">
        <v>141</v>
      </c>
      <c r="C20" s="601">
        <v>20.268256333830102</v>
      </c>
      <c r="D20" s="601">
        <v>19.627054361567637</v>
      </c>
      <c r="E20" s="601">
        <v>22.726335326871521</v>
      </c>
      <c r="F20" s="601">
        <v>17.609656748298644</v>
      </c>
      <c r="G20" s="601">
        <v>18.671941226335122</v>
      </c>
      <c r="H20" s="601">
        <v>27.27916863486065</v>
      </c>
      <c r="I20" s="601">
        <v>30.5442572147976</v>
      </c>
      <c r="J20" s="602">
        <v>31.962771458117889</v>
      </c>
      <c r="K20" s="601">
        <v>37.550783517121303</v>
      </c>
      <c r="L20" s="601">
        <f>+'C11A3'!L20/'C3C'!L26*100</f>
        <v>30.915217283583569</v>
      </c>
      <c r="M20" s="601">
        <f>+'C11A3'!M20/'C3C'!M26*100</f>
        <v>34.329395413481585</v>
      </c>
    </row>
    <row r="21" spans="1:13" ht="25.5">
      <c r="A21" s="817"/>
      <c r="B21" s="267" t="s">
        <v>142</v>
      </c>
      <c r="C21" s="601">
        <v>5.1884216275259423</v>
      </c>
      <c r="D21" s="601">
        <v>0.78101071975497705</v>
      </c>
      <c r="E21" s="601">
        <v>11.467943477753124</v>
      </c>
      <c r="F21" s="601">
        <v>9.6766380041177182</v>
      </c>
      <c r="G21" s="601">
        <v>10.478156174750602</v>
      </c>
      <c r="H21" s="601">
        <v>15.262668780407807</v>
      </c>
      <c r="I21" s="601">
        <v>19.389539505060675</v>
      </c>
      <c r="J21" s="602">
        <v>14.538782740731367</v>
      </c>
      <c r="K21" s="601">
        <v>22.152414194299013</v>
      </c>
      <c r="L21" s="601">
        <f>+'C11A3'!L21/'C3C'!L27*100</f>
        <v>17.625061304561061</v>
      </c>
      <c r="M21" s="601">
        <f>+'C11A3'!M21/'C3C'!M27*100</f>
        <v>14.939238139752279</v>
      </c>
    </row>
    <row r="22" spans="1:13" ht="38.25">
      <c r="A22" s="817"/>
      <c r="B22" s="267" t="s">
        <v>143</v>
      </c>
      <c r="C22" s="601">
        <v>0</v>
      </c>
      <c r="D22" s="601">
        <v>0</v>
      </c>
      <c r="E22" s="601">
        <v>0</v>
      </c>
      <c r="F22" s="601">
        <v>0</v>
      </c>
      <c r="G22" s="601">
        <v>0</v>
      </c>
      <c r="H22" s="601">
        <v>0</v>
      </c>
      <c r="I22" s="601">
        <v>0</v>
      </c>
      <c r="J22" s="602">
        <v>0</v>
      </c>
      <c r="K22" s="601">
        <v>0</v>
      </c>
      <c r="L22" s="601">
        <f>+'C11A3'!L22/'C3C'!L28*100</f>
        <v>0</v>
      </c>
      <c r="M22" s="601">
        <f>+'C11A3'!M22/'C3C'!M28*100</f>
        <v>0</v>
      </c>
    </row>
    <row r="23" spans="1:13">
      <c r="A23" s="817"/>
      <c r="B23" s="267" t="s">
        <v>144</v>
      </c>
      <c r="C23" s="601">
        <v>2.1523326210826208</v>
      </c>
      <c r="D23" s="601">
        <v>1.6293440896536651</v>
      </c>
      <c r="E23" s="601">
        <v>2.9255217308060502</v>
      </c>
      <c r="F23" s="601">
        <v>2.311483666714635</v>
      </c>
      <c r="G23" s="601">
        <v>2.316759938083655</v>
      </c>
      <c r="H23" s="601">
        <v>2.6222572075174653</v>
      </c>
      <c r="I23" s="601">
        <v>1.0977394698324932</v>
      </c>
      <c r="J23" s="602">
        <v>0.93964471603383937</v>
      </c>
      <c r="K23" s="601">
        <v>2.7907388813419169</v>
      </c>
      <c r="L23" s="601">
        <f>+'C11A3'!L23/'C3C'!L29*100</f>
        <v>3.7609917831915816</v>
      </c>
      <c r="M23" s="601">
        <f>+'C11A3'!M23/'C3C'!M29*100</f>
        <v>3.4407275184744441</v>
      </c>
    </row>
    <row r="24" spans="1:13" ht="25.5">
      <c r="A24" s="817"/>
      <c r="B24" s="267" t="s">
        <v>145</v>
      </c>
      <c r="C24" s="601">
        <v>18.929110105580694</v>
      </c>
      <c r="D24" s="601">
        <v>19.901472750251475</v>
      </c>
      <c r="E24" s="601">
        <v>21.976592977893368</v>
      </c>
      <c r="F24" s="601">
        <v>19.236926962364986</v>
      </c>
      <c r="G24" s="601">
        <v>17.099094178160136</v>
      </c>
      <c r="H24" s="601">
        <v>23.358287365379564</v>
      </c>
      <c r="I24" s="601">
        <v>25.052737980135358</v>
      </c>
      <c r="J24" s="602">
        <v>24.52543805717799</v>
      </c>
      <c r="K24" s="601">
        <v>24.856107800650054</v>
      </c>
      <c r="L24" s="601">
        <f>+'C11A3'!L24/'C3C'!L30*100</f>
        <v>27.730214372387756</v>
      </c>
      <c r="M24" s="601">
        <f>+'C11A3'!M24/'C3C'!M30*100</f>
        <v>27.699071812408405</v>
      </c>
    </row>
    <row r="25" spans="1:13">
      <c r="A25" s="817"/>
      <c r="B25" s="267" t="s">
        <v>146</v>
      </c>
      <c r="C25" s="601">
        <v>4.5134302069572874</v>
      </c>
      <c r="D25" s="601">
        <v>8.2061950993989825</v>
      </c>
      <c r="E25" s="601">
        <v>13.97126969416126</v>
      </c>
      <c r="F25" s="601">
        <v>10.452385870687875</v>
      </c>
      <c r="G25" s="601">
        <v>11.455878502225714</v>
      </c>
      <c r="H25" s="601">
        <v>16.51985559566787</v>
      </c>
      <c r="I25" s="601">
        <v>16.775106082036775</v>
      </c>
      <c r="J25" s="602">
        <v>3.9532650448143407</v>
      </c>
      <c r="K25" s="601">
        <v>13.839988550164591</v>
      </c>
      <c r="L25" s="601">
        <f>+'C11A3'!L25/'C3C'!L31*100</f>
        <v>4.2410714285714288</v>
      </c>
      <c r="M25" s="601">
        <f>+'C11A3'!M25/'C3C'!M31*100</f>
        <v>19.098518995492594</v>
      </c>
    </row>
    <row r="26" spans="1:13">
      <c r="A26" s="817"/>
      <c r="B26" s="267" t="s">
        <v>147</v>
      </c>
      <c r="C26" s="601">
        <v>57.424447070741181</v>
      </c>
      <c r="D26" s="601">
        <v>59.932328756344177</v>
      </c>
      <c r="E26" s="601">
        <v>60.333290713037549</v>
      </c>
      <c r="F26" s="601">
        <v>59.148733800974917</v>
      </c>
      <c r="G26" s="601">
        <v>56.323431082242813</v>
      </c>
      <c r="H26" s="601">
        <v>57.756354075372485</v>
      </c>
      <c r="I26" s="601">
        <v>54.094934063010683</v>
      </c>
      <c r="J26" s="602">
        <v>62.832869823612327</v>
      </c>
      <c r="K26" s="601">
        <v>60.524256651017218</v>
      </c>
      <c r="L26" s="601">
        <f>+'C11A3'!L26/'C3C'!L32*100</f>
        <v>60.075948442691782</v>
      </c>
      <c r="M26" s="601">
        <f>+'C11A3'!M26/'C3C'!M32*100</f>
        <v>65.514632552701258</v>
      </c>
    </row>
    <row r="27" spans="1:13" ht="63.75">
      <c r="A27" s="817"/>
      <c r="B27" s="267" t="s">
        <v>148</v>
      </c>
      <c r="C27" s="601">
        <v>0</v>
      </c>
      <c r="D27" s="601">
        <v>0</v>
      </c>
      <c r="E27" s="601">
        <v>0</v>
      </c>
      <c r="F27" s="601">
        <v>0</v>
      </c>
      <c r="G27" s="601">
        <v>0</v>
      </c>
      <c r="H27" s="601">
        <v>0</v>
      </c>
      <c r="I27" s="601">
        <v>0.46191553544494723</v>
      </c>
      <c r="J27" s="602">
        <v>9.475679090334807E-2</v>
      </c>
      <c r="K27" s="601">
        <v>0</v>
      </c>
      <c r="L27" s="601">
        <f>+'C11A3'!L27/'C3C'!L33*100</f>
        <v>0</v>
      </c>
      <c r="M27" s="601">
        <f>+'C11A3'!M27/'C3C'!M33*100</f>
        <v>0</v>
      </c>
    </row>
    <row r="28" spans="1:13" ht="38.25">
      <c r="A28" s="818"/>
      <c r="B28" s="270" t="s">
        <v>149</v>
      </c>
      <c r="C28" s="274">
        <v>0</v>
      </c>
      <c r="D28" s="274">
        <v>0</v>
      </c>
      <c r="E28" s="274">
        <v>0</v>
      </c>
      <c r="F28" s="274">
        <v>0</v>
      </c>
      <c r="G28" s="274">
        <v>0</v>
      </c>
      <c r="H28" s="274">
        <v>0</v>
      </c>
      <c r="I28" s="274">
        <v>0</v>
      </c>
      <c r="J28" s="275">
        <v>0</v>
      </c>
      <c r="K28" s="274">
        <v>0</v>
      </c>
      <c r="L28" s="274">
        <f>+'C11A3'!L28/'C3C'!L34*100</f>
        <v>0</v>
      </c>
      <c r="M28" s="274">
        <f>+'C11A3'!M28/'C3C'!M34*100</f>
        <v>0</v>
      </c>
    </row>
  </sheetData>
  <mergeCells count="4">
    <mergeCell ref="A2:B2"/>
    <mergeCell ref="A3:A28"/>
    <mergeCell ref="A1:M1"/>
    <mergeCell ref="B3:M3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50"/>
  </sheetPr>
  <dimension ref="A2:U43"/>
  <sheetViews>
    <sheetView showGridLines="0" workbookViewId="0">
      <pane xSplit="2" ySplit="3" topLeftCell="C4" activePane="bottomRight" state="frozen"/>
      <selection activeCell="F9" sqref="F9"/>
      <selection pane="topRight" activeCell="F9" sqref="F9"/>
      <selection pane="bottomLeft" activeCell="F9" sqref="F9"/>
      <selection pane="bottomRight"/>
    </sheetView>
  </sheetViews>
  <sheetFormatPr baseColWidth="10" defaultRowHeight="15"/>
  <cols>
    <col min="1" max="1" width="7" customWidth="1"/>
    <col min="2" max="2" width="24.28515625" bestFit="1" customWidth="1"/>
  </cols>
  <sheetData>
    <row r="2" spans="1:21" ht="33.75" customHeight="1">
      <c r="A2" s="809" t="s">
        <v>394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</row>
    <row r="3" spans="1:21" ht="33" customHeight="1">
      <c r="A3" s="890" t="s">
        <v>391</v>
      </c>
      <c r="B3" s="891"/>
      <c r="C3" s="714">
        <v>2007</v>
      </c>
      <c r="D3" s="714">
        <v>2008</v>
      </c>
      <c r="E3" s="714">
        <v>2009</v>
      </c>
      <c r="F3" s="714">
        <v>2010</v>
      </c>
      <c r="G3" s="714">
        <v>2011</v>
      </c>
      <c r="H3" s="714">
        <v>2012</v>
      </c>
      <c r="I3" s="714">
        <v>2013</v>
      </c>
      <c r="J3" s="714">
        <v>2014</v>
      </c>
      <c r="K3" s="714">
        <v>2015</v>
      </c>
      <c r="L3" s="714">
        <v>2016</v>
      </c>
      <c r="M3" s="714">
        <v>2017</v>
      </c>
    </row>
    <row r="4" spans="1:21">
      <c r="A4" s="888" t="s">
        <v>94</v>
      </c>
      <c r="B4" s="728" t="s">
        <v>385</v>
      </c>
      <c r="C4" s="724">
        <f t="shared" ref="C4:C12" si="0">+C14+C24+C34</f>
        <v>507523</v>
      </c>
      <c r="D4" s="724">
        <f t="shared" ref="D4:F4" si="1">+D14+D24+D34</f>
        <v>532405</v>
      </c>
      <c r="E4" s="724">
        <f t="shared" si="1"/>
        <v>526934</v>
      </c>
      <c r="F4" s="724">
        <f t="shared" si="1"/>
        <v>524197</v>
      </c>
      <c r="G4" s="724">
        <f>+G14+G24+G34</f>
        <v>513345</v>
      </c>
      <c r="H4" s="724">
        <f t="shared" ref="H4:M4" si="2">+H14+H24+H34</f>
        <v>539181</v>
      </c>
      <c r="I4" s="724">
        <f t="shared" si="2"/>
        <v>577194</v>
      </c>
      <c r="J4" s="724">
        <f t="shared" si="2"/>
        <v>604087</v>
      </c>
      <c r="K4" s="724">
        <f t="shared" si="2"/>
        <v>632009</v>
      </c>
      <c r="L4" s="724">
        <f t="shared" si="2"/>
        <v>648069</v>
      </c>
      <c r="M4" s="724">
        <f t="shared" si="2"/>
        <v>669859</v>
      </c>
      <c r="N4" s="491"/>
      <c r="O4" s="491"/>
      <c r="P4" s="491"/>
      <c r="Q4" s="491"/>
      <c r="R4" s="491"/>
      <c r="S4" s="491"/>
      <c r="T4" s="491"/>
      <c r="U4" s="491"/>
    </row>
    <row r="5" spans="1:21">
      <c r="A5" s="888"/>
      <c r="B5" s="716" t="s">
        <v>179</v>
      </c>
      <c r="C5" s="729">
        <f t="shared" si="0"/>
        <v>15510</v>
      </c>
      <c r="D5" s="729">
        <f t="shared" ref="D5:F5" si="3">+D15+D25+D35</f>
        <v>12572</v>
      </c>
      <c r="E5" s="729">
        <f t="shared" si="3"/>
        <v>14850</v>
      </c>
      <c r="F5" s="729">
        <f t="shared" si="3"/>
        <v>14317</v>
      </c>
      <c r="G5" s="729">
        <f t="shared" ref="G5:M12" si="4">+G15+G25+G35</f>
        <v>13584</v>
      </c>
      <c r="H5" s="729">
        <f t="shared" si="4"/>
        <v>15041</v>
      </c>
      <c r="I5" s="729">
        <f t="shared" si="4"/>
        <v>15728</v>
      </c>
      <c r="J5" s="729">
        <f t="shared" si="4"/>
        <v>14677</v>
      </c>
      <c r="K5" s="729">
        <f t="shared" si="4"/>
        <v>16111</v>
      </c>
      <c r="L5" s="729">
        <f t="shared" si="4"/>
        <v>18816</v>
      </c>
      <c r="M5" s="729">
        <f t="shared" si="4"/>
        <v>19326</v>
      </c>
      <c r="N5" s="491"/>
      <c r="O5" s="491"/>
      <c r="P5" s="491"/>
      <c r="Q5" s="491"/>
      <c r="R5" s="491"/>
      <c r="S5" s="491"/>
      <c r="T5" s="491"/>
      <c r="U5" s="491"/>
    </row>
    <row r="6" spans="1:21">
      <c r="A6" s="888"/>
      <c r="B6" s="716" t="s">
        <v>180</v>
      </c>
      <c r="C6" s="729">
        <f t="shared" si="0"/>
        <v>22239</v>
      </c>
      <c r="D6" s="729">
        <f t="shared" ref="D6:F6" si="5">+D16+D26+D36</f>
        <v>27168</v>
      </c>
      <c r="E6" s="729">
        <f t="shared" si="5"/>
        <v>23618</v>
      </c>
      <c r="F6" s="729">
        <f t="shared" si="5"/>
        <v>20337</v>
      </c>
      <c r="G6" s="729">
        <f t="shared" si="4"/>
        <v>25060</v>
      </c>
      <c r="H6" s="729">
        <f t="shared" si="4"/>
        <v>19925</v>
      </c>
      <c r="I6" s="729">
        <f t="shared" si="4"/>
        <v>24750</v>
      </c>
      <c r="J6" s="729">
        <f t="shared" si="4"/>
        <v>25308</v>
      </c>
      <c r="K6" s="729">
        <f t="shared" si="4"/>
        <v>22740</v>
      </c>
      <c r="L6" s="729">
        <f t="shared" si="4"/>
        <v>23039</v>
      </c>
      <c r="M6" s="729">
        <f t="shared" si="4"/>
        <v>24296</v>
      </c>
      <c r="N6" s="491"/>
      <c r="O6" s="491"/>
      <c r="P6" s="491"/>
      <c r="Q6" s="491"/>
      <c r="R6" s="491"/>
      <c r="S6" s="491"/>
      <c r="T6" s="491"/>
      <c r="U6" s="491"/>
    </row>
    <row r="7" spans="1:21">
      <c r="A7" s="888"/>
      <c r="B7" s="716" t="s">
        <v>181</v>
      </c>
      <c r="C7" s="729">
        <f t="shared" si="0"/>
        <v>123716</v>
      </c>
      <c r="D7" s="729">
        <f t="shared" ref="D7:F7" si="6">+D17+D27+D37</f>
        <v>120110</v>
      </c>
      <c r="E7" s="729">
        <f t="shared" si="6"/>
        <v>128517</v>
      </c>
      <c r="F7" s="729">
        <f t="shared" si="6"/>
        <v>129822</v>
      </c>
      <c r="G7" s="729">
        <f t="shared" si="4"/>
        <v>121714</v>
      </c>
      <c r="H7" s="729">
        <f t="shared" si="4"/>
        <v>127054</v>
      </c>
      <c r="I7" s="729">
        <f t="shared" si="4"/>
        <v>127995</v>
      </c>
      <c r="J7" s="729">
        <f t="shared" si="4"/>
        <v>130726</v>
      </c>
      <c r="K7" s="729">
        <f t="shared" si="4"/>
        <v>133284</v>
      </c>
      <c r="L7" s="729">
        <f t="shared" si="4"/>
        <v>130928</v>
      </c>
      <c r="M7" s="729">
        <f t="shared" si="4"/>
        <v>134098</v>
      </c>
      <c r="N7" s="491"/>
      <c r="O7" s="491"/>
      <c r="P7" s="491"/>
      <c r="Q7" s="491"/>
      <c r="R7" s="491"/>
      <c r="S7" s="491"/>
      <c r="T7" s="491"/>
      <c r="U7" s="491"/>
    </row>
    <row r="8" spans="1:21">
      <c r="A8" s="888"/>
      <c r="B8" s="716" t="s">
        <v>182</v>
      </c>
      <c r="C8" s="729">
        <f t="shared" si="0"/>
        <v>112235</v>
      </c>
      <c r="D8" s="729">
        <f t="shared" ref="D8:F8" si="7">+D18+D28+D38</f>
        <v>124045</v>
      </c>
      <c r="E8" s="729">
        <f t="shared" si="7"/>
        <v>115640</v>
      </c>
      <c r="F8" s="729">
        <f t="shared" si="7"/>
        <v>116699</v>
      </c>
      <c r="G8" s="729">
        <f t="shared" si="4"/>
        <v>108945</v>
      </c>
      <c r="H8" s="729">
        <f t="shared" si="4"/>
        <v>114804</v>
      </c>
      <c r="I8" s="729">
        <f t="shared" si="4"/>
        <v>122611</v>
      </c>
      <c r="J8" s="729">
        <f t="shared" si="4"/>
        <v>128325</v>
      </c>
      <c r="K8" s="729">
        <f t="shared" si="4"/>
        <v>135337</v>
      </c>
      <c r="L8" s="729">
        <f t="shared" si="4"/>
        <v>129895</v>
      </c>
      <c r="M8" s="729">
        <f t="shared" si="4"/>
        <v>122922</v>
      </c>
      <c r="N8" s="491"/>
      <c r="O8" s="491"/>
      <c r="P8" s="491"/>
      <c r="Q8" s="491"/>
      <c r="R8" s="491"/>
      <c r="S8" s="491"/>
      <c r="T8" s="491"/>
      <c r="U8" s="491"/>
    </row>
    <row r="9" spans="1:21">
      <c r="A9" s="888"/>
      <c r="B9" s="716" t="s">
        <v>183</v>
      </c>
      <c r="C9" s="729">
        <f t="shared" si="0"/>
        <v>151857</v>
      </c>
      <c r="D9" s="729">
        <f t="shared" ref="D9:F9" si="8">+D19+D29+D39</f>
        <v>164825</v>
      </c>
      <c r="E9" s="729">
        <f t="shared" si="8"/>
        <v>159369</v>
      </c>
      <c r="F9" s="729">
        <f t="shared" si="8"/>
        <v>156147</v>
      </c>
      <c r="G9" s="729">
        <f t="shared" si="4"/>
        <v>156896</v>
      </c>
      <c r="H9" s="729">
        <f t="shared" si="4"/>
        <v>163731</v>
      </c>
      <c r="I9" s="729">
        <f t="shared" si="4"/>
        <v>177944</v>
      </c>
      <c r="J9" s="729">
        <f t="shared" si="4"/>
        <v>186914</v>
      </c>
      <c r="K9" s="729">
        <f t="shared" si="4"/>
        <v>193794</v>
      </c>
      <c r="L9" s="729">
        <f t="shared" si="4"/>
        <v>211499</v>
      </c>
      <c r="M9" s="729">
        <f t="shared" si="4"/>
        <v>224893</v>
      </c>
      <c r="N9" s="491"/>
      <c r="O9" s="491"/>
      <c r="P9" s="491"/>
      <c r="Q9" s="491"/>
      <c r="R9" s="491"/>
      <c r="S9" s="491"/>
      <c r="T9" s="491"/>
      <c r="U9" s="491"/>
    </row>
    <row r="10" spans="1:21">
      <c r="A10" s="888"/>
      <c r="B10" s="716" t="s">
        <v>184</v>
      </c>
      <c r="C10" s="729">
        <f t="shared" si="0"/>
        <v>13855</v>
      </c>
      <c r="D10" s="729">
        <f t="shared" ref="D10:F10" si="9">+D20+D30+D40</f>
        <v>12374</v>
      </c>
      <c r="E10" s="729">
        <f t="shared" si="9"/>
        <v>10863</v>
      </c>
      <c r="F10" s="729">
        <f t="shared" si="9"/>
        <v>10033</v>
      </c>
      <c r="G10" s="729">
        <f t="shared" si="4"/>
        <v>8479</v>
      </c>
      <c r="H10" s="729">
        <f t="shared" si="4"/>
        <v>8187</v>
      </c>
      <c r="I10" s="729">
        <f t="shared" si="4"/>
        <v>8775</v>
      </c>
      <c r="J10" s="729">
        <f t="shared" si="4"/>
        <v>7097</v>
      </c>
      <c r="K10" s="729">
        <f t="shared" si="4"/>
        <v>7887</v>
      </c>
      <c r="L10" s="729">
        <f t="shared" si="4"/>
        <v>6835</v>
      </c>
      <c r="M10" s="729">
        <f t="shared" si="4"/>
        <v>6536</v>
      </c>
      <c r="N10" s="491"/>
      <c r="O10" s="491"/>
      <c r="P10" s="491"/>
      <c r="Q10" s="491"/>
      <c r="R10" s="491"/>
      <c r="S10" s="491"/>
      <c r="T10" s="491"/>
      <c r="U10" s="491"/>
    </row>
    <row r="11" spans="1:21">
      <c r="A11" s="888"/>
      <c r="B11" s="716" t="s">
        <v>185</v>
      </c>
      <c r="C11" s="729">
        <f t="shared" si="0"/>
        <v>67349</v>
      </c>
      <c r="D11" s="729">
        <f t="shared" ref="D11:F11" si="10">+D21+D31+D41</f>
        <v>71098</v>
      </c>
      <c r="E11" s="729">
        <f t="shared" si="10"/>
        <v>72964</v>
      </c>
      <c r="F11" s="729">
        <f t="shared" si="10"/>
        <v>75590</v>
      </c>
      <c r="G11" s="729">
        <f t="shared" si="4"/>
        <v>75752</v>
      </c>
      <c r="H11" s="729">
        <f t="shared" si="4"/>
        <v>88536</v>
      </c>
      <c r="I11" s="729">
        <f t="shared" si="4"/>
        <v>95049</v>
      </c>
      <c r="J11" s="729">
        <f t="shared" si="4"/>
        <v>106633</v>
      </c>
      <c r="K11" s="729">
        <f t="shared" si="4"/>
        <v>118114</v>
      </c>
      <c r="L11" s="729">
        <f t="shared" si="4"/>
        <v>121039</v>
      </c>
      <c r="M11" s="729">
        <f t="shared" si="4"/>
        <v>132356</v>
      </c>
      <c r="N11" s="491"/>
      <c r="O11" s="491"/>
      <c r="P11" s="491"/>
      <c r="Q11" s="491"/>
      <c r="R11" s="491"/>
      <c r="S11" s="491"/>
      <c r="T11" s="491"/>
      <c r="U11" s="491"/>
    </row>
    <row r="12" spans="1:21">
      <c r="A12" s="888"/>
      <c r="B12" s="716" t="s">
        <v>186</v>
      </c>
      <c r="C12" s="729">
        <f t="shared" si="0"/>
        <v>762</v>
      </c>
      <c r="D12" s="729">
        <f t="shared" ref="D12:F12" si="11">+D22+D32+D42</f>
        <v>213</v>
      </c>
      <c r="E12" s="729">
        <f t="shared" si="11"/>
        <v>1113</v>
      </c>
      <c r="F12" s="729">
        <f t="shared" si="11"/>
        <v>1252</v>
      </c>
      <c r="G12" s="729">
        <f t="shared" si="4"/>
        <v>2915</v>
      </c>
      <c r="H12" s="729">
        <f t="shared" si="4"/>
        <v>1903</v>
      </c>
      <c r="I12" s="729">
        <f t="shared" si="4"/>
        <v>4342</v>
      </c>
      <c r="J12" s="729">
        <f t="shared" si="4"/>
        <v>4407</v>
      </c>
      <c r="K12" s="729">
        <f t="shared" si="4"/>
        <v>4742</v>
      </c>
      <c r="L12" s="729">
        <f t="shared" si="4"/>
        <v>6018</v>
      </c>
      <c r="M12" s="729">
        <f t="shared" si="4"/>
        <v>5432</v>
      </c>
      <c r="N12" s="491"/>
      <c r="O12" s="491"/>
      <c r="P12" s="491"/>
      <c r="Q12" s="491"/>
      <c r="R12" s="491"/>
      <c r="S12" s="491"/>
      <c r="T12" s="491"/>
      <c r="U12" s="491"/>
    </row>
    <row r="13" spans="1:21">
      <c r="A13" s="888"/>
      <c r="B13" s="715"/>
      <c r="C13" s="718"/>
      <c r="D13" s="718"/>
      <c r="E13" s="718"/>
      <c r="F13" s="718"/>
      <c r="G13" s="719"/>
      <c r="H13" s="719"/>
      <c r="I13" s="719"/>
      <c r="J13" s="719"/>
      <c r="K13" s="719"/>
      <c r="L13" s="719"/>
      <c r="M13" s="711"/>
      <c r="N13" s="491"/>
      <c r="O13" s="491"/>
      <c r="P13" s="491"/>
      <c r="Q13" s="491"/>
      <c r="R13" s="491"/>
      <c r="S13" s="491"/>
      <c r="T13" s="491"/>
      <c r="U13" s="491"/>
    </row>
    <row r="14" spans="1:21">
      <c r="A14" s="888"/>
      <c r="B14" s="727" t="s">
        <v>386</v>
      </c>
      <c r="C14" s="723">
        <v>297851</v>
      </c>
      <c r="D14" s="723">
        <v>305024</v>
      </c>
      <c r="E14" s="723">
        <v>326480</v>
      </c>
      <c r="F14" s="723">
        <v>321382</v>
      </c>
      <c r="G14" s="724">
        <v>317251</v>
      </c>
      <c r="H14" s="724">
        <v>338062</v>
      </c>
      <c r="I14" s="724">
        <v>357371</v>
      </c>
      <c r="J14" s="724">
        <v>376244</v>
      </c>
      <c r="K14" s="724">
        <v>402958</v>
      </c>
      <c r="L14" s="724">
        <v>425498</v>
      </c>
      <c r="M14" s="725">
        <v>435424</v>
      </c>
      <c r="N14" s="491"/>
      <c r="O14" s="491"/>
      <c r="P14" s="491"/>
      <c r="Q14" s="491"/>
      <c r="R14" s="491"/>
      <c r="S14" s="491"/>
      <c r="T14" s="491"/>
      <c r="U14" s="491"/>
    </row>
    <row r="15" spans="1:21">
      <c r="A15" s="888"/>
      <c r="B15" s="716" t="s">
        <v>179</v>
      </c>
      <c r="C15" s="718">
        <v>11110</v>
      </c>
      <c r="D15" s="718">
        <v>9330</v>
      </c>
      <c r="E15" s="718">
        <v>11564</v>
      </c>
      <c r="F15" s="718">
        <v>10792</v>
      </c>
      <c r="G15" s="719">
        <v>10124</v>
      </c>
      <c r="H15" s="719">
        <v>11521</v>
      </c>
      <c r="I15" s="719">
        <v>11914</v>
      </c>
      <c r="J15" s="719">
        <v>11151</v>
      </c>
      <c r="K15" s="719">
        <v>12347</v>
      </c>
      <c r="L15" s="719">
        <v>16415</v>
      </c>
      <c r="M15" s="711">
        <v>14361</v>
      </c>
      <c r="N15" s="491"/>
      <c r="O15" s="491"/>
      <c r="P15" s="491"/>
      <c r="Q15" s="491"/>
      <c r="R15" s="491"/>
      <c r="S15" s="491"/>
      <c r="T15" s="491"/>
      <c r="U15" s="491"/>
    </row>
    <row r="16" spans="1:21">
      <c r="A16" s="888"/>
      <c r="B16" s="716" t="s">
        <v>180</v>
      </c>
      <c r="C16" s="718">
        <v>14535</v>
      </c>
      <c r="D16" s="718">
        <v>18098</v>
      </c>
      <c r="E16" s="718">
        <v>17491</v>
      </c>
      <c r="F16" s="718">
        <v>14664</v>
      </c>
      <c r="G16" s="719">
        <v>17207</v>
      </c>
      <c r="H16" s="719">
        <v>14325</v>
      </c>
      <c r="I16" s="719">
        <v>17073</v>
      </c>
      <c r="J16" s="719">
        <v>18366</v>
      </c>
      <c r="K16" s="719">
        <v>15891</v>
      </c>
      <c r="L16" s="719">
        <v>16659</v>
      </c>
      <c r="M16" s="711">
        <v>18355</v>
      </c>
      <c r="N16" s="491"/>
      <c r="O16" s="491"/>
      <c r="P16" s="491"/>
      <c r="Q16" s="491"/>
      <c r="R16" s="491"/>
      <c r="S16" s="491"/>
      <c r="T16" s="491"/>
      <c r="U16" s="491"/>
    </row>
    <row r="17" spans="1:21">
      <c r="A17" s="888"/>
      <c r="B17" s="716" t="s">
        <v>181</v>
      </c>
      <c r="C17" s="718">
        <v>74355</v>
      </c>
      <c r="D17" s="718">
        <v>72849</v>
      </c>
      <c r="E17" s="718">
        <v>80433</v>
      </c>
      <c r="F17" s="718">
        <v>82069</v>
      </c>
      <c r="G17" s="719">
        <v>79166</v>
      </c>
      <c r="H17" s="719">
        <v>84078</v>
      </c>
      <c r="I17" s="719">
        <v>86345</v>
      </c>
      <c r="J17" s="719">
        <v>84187</v>
      </c>
      <c r="K17" s="719">
        <v>86141</v>
      </c>
      <c r="L17" s="719">
        <v>90347</v>
      </c>
      <c r="M17" s="711">
        <v>90854</v>
      </c>
      <c r="N17" s="491"/>
      <c r="O17" s="737"/>
      <c r="P17" s="738"/>
      <c r="Q17" s="738"/>
      <c r="R17" s="738"/>
      <c r="S17" s="738"/>
      <c r="T17" s="738"/>
      <c r="U17" s="739"/>
    </row>
    <row r="18" spans="1:21">
      <c r="A18" s="888"/>
      <c r="B18" s="716" t="s">
        <v>182</v>
      </c>
      <c r="C18" s="718">
        <v>63577</v>
      </c>
      <c r="D18" s="718">
        <v>66786</v>
      </c>
      <c r="E18" s="718">
        <v>68358</v>
      </c>
      <c r="F18" s="718">
        <v>69310</v>
      </c>
      <c r="G18" s="719">
        <v>65518</v>
      </c>
      <c r="H18" s="719">
        <v>69134</v>
      </c>
      <c r="I18" s="719">
        <v>76079</v>
      </c>
      <c r="J18" s="719">
        <v>77541</v>
      </c>
      <c r="K18" s="719">
        <v>84766</v>
      </c>
      <c r="L18" s="719">
        <v>87396</v>
      </c>
      <c r="M18" s="711">
        <v>78742</v>
      </c>
      <c r="N18" s="491"/>
      <c r="O18" s="740"/>
      <c r="P18" s="738"/>
      <c r="Q18" s="741"/>
      <c r="R18" s="741"/>
      <c r="S18" s="741"/>
      <c r="T18" s="741"/>
      <c r="U18" s="739"/>
    </row>
    <row r="19" spans="1:21">
      <c r="A19" s="888"/>
      <c r="B19" s="716" t="s">
        <v>183</v>
      </c>
      <c r="C19" s="718">
        <v>86595</v>
      </c>
      <c r="D19" s="718">
        <v>88900</v>
      </c>
      <c r="E19" s="718">
        <v>94461</v>
      </c>
      <c r="F19" s="718">
        <v>92198</v>
      </c>
      <c r="G19" s="719">
        <v>93823</v>
      </c>
      <c r="H19" s="719">
        <v>99782</v>
      </c>
      <c r="I19" s="719">
        <v>105222</v>
      </c>
      <c r="J19" s="719">
        <v>116446</v>
      </c>
      <c r="K19" s="719">
        <v>124372</v>
      </c>
      <c r="L19" s="719">
        <v>134703</v>
      </c>
      <c r="M19" s="711">
        <v>146729</v>
      </c>
      <c r="N19" s="491"/>
      <c r="O19" s="742"/>
      <c r="P19" s="743"/>
      <c r="Q19" s="744"/>
      <c r="R19" s="745"/>
      <c r="S19" s="745"/>
      <c r="T19" s="745"/>
      <c r="U19" s="739"/>
    </row>
    <row r="20" spans="1:21">
      <c r="A20" s="888"/>
      <c r="B20" s="716" t="s">
        <v>184</v>
      </c>
      <c r="C20" s="718">
        <v>9364</v>
      </c>
      <c r="D20" s="718">
        <v>8519</v>
      </c>
      <c r="E20" s="718">
        <v>8668</v>
      </c>
      <c r="F20" s="718">
        <v>7390</v>
      </c>
      <c r="G20" s="719">
        <v>6629</v>
      </c>
      <c r="H20" s="719">
        <v>5397</v>
      </c>
      <c r="I20" s="719">
        <v>6592</v>
      </c>
      <c r="J20" s="719">
        <v>5554</v>
      </c>
      <c r="K20" s="719">
        <v>6926</v>
      </c>
      <c r="L20" s="719">
        <v>5373</v>
      </c>
      <c r="M20" s="711">
        <v>4581</v>
      </c>
      <c r="N20" s="491"/>
      <c r="O20" s="738"/>
      <c r="P20" s="743"/>
      <c r="Q20" s="744"/>
      <c r="R20" s="745"/>
      <c r="S20" s="745"/>
      <c r="T20" s="745"/>
      <c r="U20" s="739"/>
    </row>
    <row r="21" spans="1:21">
      <c r="A21" s="888"/>
      <c r="B21" s="716" t="s">
        <v>185</v>
      </c>
      <c r="C21" s="718">
        <v>37973</v>
      </c>
      <c r="D21" s="718">
        <v>40401</v>
      </c>
      <c r="E21" s="718">
        <v>44621</v>
      </c>
      <c r="F21" s="718">
        <v>44161</v>
      </c>
      <c r="G21" s="719">
        <v>43364</v>
      </c>
      <c r="H21" s="719">
        <v>52489</v>
      </c>
      <c r="I21" s="719">
        <v>51818</v>
      </c>
      <c r="J21" s="719">
        <v>60764</v>
      </c>
      <c r="K21" s="719">
        <v>70542</v>
      </c>
      <c r="L21" s="719">
        <v>71328</v>
      </c>
      <c r="M21" s="711">
        <v>78060</v>
      </c>
      <c r="N21" s="491"/>
      <c r="O21" s="738"/>
      <c r="P21" s="743"/>
      <c r="Q21" s="744"/>
      <c r="R21" s="745"/>
      <c r="S21" s="745"/>
      <c r="T21" s="745"/>
      <c r="U21" s="739"/>
    </row>
    <row r="22" spans="1:21">
      <c r="A22" s="888"/>
      <c r="B22" s="716" t="s">
        <v>186</v>
      </c>
      <c r="C22" s="718">
        <v>342</v>
      </c>
      <c r="D22" s="718">
        <v>141</v>
      </c>
      <c r="E22" s="718">
        <v>884</v>
      </c>
      <c r="F22" s="718">
        <v>798</v>
      </c>
      <c r="G22" s="719">
        <v>1420</v>
      </c>
      <c r="H22" s="719">
        <v>1336</v>
      </c>
      <c r="I22" s="719">
        <v>2328</v>
      </c>
      <c r="J22" s="719">
        <v>2235</v>
      </c>
      <c r="K22" s="719">
        <v>1973</v>
      </c>
      <c r="L22" s="719">
        <v>3277</v>
      </c>
      <c r="M22" s="711">
        <v>3742</v>
      </c>
      <c r="N22" s="491"/>
      <c r="O22" s="738"/>
      <c r="P22" s="743"/>
      <c r="Q22" s="744"/>
      <c r="R22" s="745"/>
      <c r="S22" s="745"/>
      <c r="T22" s="745"/>
      <c r="U22" s="739"/>
    </row>
    <row r="23" spans="1:21">
      <c r="A23" s="888"/>
      <c r="B23" s="715"/>
      <c r="C23" s="718"/>
      <c r="D23" s="718"/>
      <c r="E23" s="718"/>
      <c r="F23" s="718"/>
      <c r="G23" s="719"/>
      <c r="H23" s="719"/>
      <c r="I23" s="719"/>
      <c r="J23" s="719"/>
      <c r="K23" s="719"/>
      <c r="L23" s="719"/>
      <c r="M23" s="711"/>
      <c r="N23" s="491"/>
      <c r="O23" s="738"/>
      <c r="P23" s="743"/>
      <c r="Q23" s="744"/>
      <c r="R23" s="745"/>
      <c r="S23" s="745"/>
      <c r="T23" s="745"/>
      <c r="U23" s="739"/>
    </row>
    <row r="24" spans="1:21" ht="32.25" customHeight="1">
      <c r="A24" s="888"/>
      <c r="B24" s="722" t="s">
        <v>387</v>
      </c>
      <c r="C24" s="723">
        <v>147056</v>
      </c>
      <c r="D24" s="723">
        <v>164472</v>
      </c>
      <c r="E24" s="723">
        <v>142877</v>
      </c>
      <c r="F24" s="723">
        <v>147111</v>
      </c>
      <c r="G24" s="724">
        <v>144787</v>
      </c>
      <c r="H24" s="724">
        <v>145096</v>
      </c>
      <c r="I24" s="724">
        <v>166312</v>
      </c>
      <c r="J24" s="724">
        <v>169697</v>
      </c>
      <c r="K24" s="724">
        <v>171807</v>
      </c>
      <c r="L24" s="724">
        <v>169140</v>
      </c>
      <c r="M24" s="725">
        <v>181409</v>
      </c>
      <c r="N24" s="491"/>
      <c r="O24" s="738"/>
      <c r="P24" s="743"/>
      <c r="Q24" s="744"/>
      <c r="R24" s="745"/>
      <c r="S24" s="745"/>
      <c r="T24" s="745"/>
      <c r="U24" s="739"/>
    </row>
    <row r="25" spans="1:21">
      <c r="A25" s="888"/>
      <c r="B25" s="716" t="s">
        <v>179</v>
      </c>
      <c r="C25" s="718">
        <v>2085</v>
      </c>
      <c r="D25" s="718">
        <v>1833</v>
      </c>
      <c r="E25" s="718">
        <v>1765</v>
      </c>
      <c r="F25" s="718">
        <v>2176</v>
      </c>
      <c r="G25" s="719">
        <v>2187</v>
      </c>
      <c r="H25" s="719">
        <v>2032</v>
      </c>
      <c r="I25" s="719">
        <v>2548</v>
      </c>
      <c r="J25" s="719">
        <v>2155</v>
      </c>
      <c r="K25" s="719">
        <v>2261</v>
      </c>
      <c r="L25" s="719">
        <v>1449</v>
      </c>
      <c r="M25" s="711">
        <v>2520</v>
      </c>
      <c r="N25" s="491"/>
      <c r="O25" s="738"/>
      <c r="P25" s="743"/>
      <c r="Q25" s="744"/>
      <c r="R25" s="745"/>
      <c r="S25" s="745"/>
      <c r="T25" s="745"/>
      <c r="U25" s="739"/>
    </row>
    <row r="26" spans="1:21">
      <c r="A26" s="888"/>
      <c r="B26" s="716" t="s">
        <v>180</v>
      </c>
      <c r="C26" s="718">
        <v>3771</v>
      </c>
      <c r="D26" s="718">
        <v>4155</v>
      </c>
      <c r="E26" s="718">
        <v>3091</v>
      </c>
      <c r="F26" s="718">
        <v>2709</v>
      </c>
      <c r="G26" s="719">
        <v>3762</v>
      </c>
      <c r="H26" s="719">
        <v>2774</v>
      </c>
      <c r="I26" s="719">
        <v>4973</v>
      </c>
      <c r="J26" s="719">
        <v>4170</v>
      </c>
      <c r="K26" s="719">
        <v>3802</v>
      </c>
      <c r="L26" s="719">
        <v>4029</v>
      </c>
      <c r="M26" s="711">
        <v>3197</v>
      </c>
      <c r="N26" s="491"/>
      <c r="O26" s="738"/>
      <c r="P26" s="743"/>
      <c r="Q26" s="744"/>
      <c r="R26" s="745"/>
      <c r="S26" s="745"/>
      <c r="T26" s="745"/>
      <c r="U26" s="739"/>
    </row>
    <row r="27" spans="1:21">
      <c r="A27" s="888"/>
      <c r="B27" s="716" t="s">
        <v>181</v>
      </c>
      <c r="C27" s="718">
        <v>26232</v>
      </c>
      <c r="D27" s="718">
        <v>27811</v>
      </c>
      <c r="E27" s="718">
        <v>26969</v>
      </c>
      <c r="F27" s="718">
        <v>27658</v>
      </c>
      <c r="G27" s="719">
        <v>23695</v>
      </c>
      <c r="H27" s="719">
        <v>22946</v>
      </c>
      <c r="I27" s="719">
        <v>25195</v>
      </c>
      <c r="J27" s="719">
        <v>26500</v>
      </c>
      <c r="K27" s="719">
        <v>25421</v>
      </c>
      <c r="L27" s="719">
        <v>22565</v>
      </c>
      <c r="M27" s="711">
        <v>27195</v>
      </c>
      <c r="N27" s="491"/>
      <c r="O27" s="738"/>
      <c r="P27" s="743"/>
      <c r="Q27" s="744"/>
      <c r="R27" s="745"/>
      <c r="S27" s="745"/>
      <c r="T27" s="746"/>
      <c r="U27" s="739"/>
    </row>
    <row r="28" spans="1:21">
      <c r="A28" s="888"/>
      <c r="B28" s="716" t="s">
        <v>182</v>
      </c>
      <c r="C28" s="718">
        <v>34494</v>
      </c>
      <c r="D28" s="718">
        <v>41078</v>
      </c>
      <c r="E28" s="718">
        <v>32781</v>
      </c>
      <c r="F28" s="718">
        <v>33126</v>
      </c>
      <c r="G28" s="719">
        <v>32185</v>
      </c>
      <c r="H28" s="719">
        <v>32899</v>
      </c>
      <c r="I28" s="719">
        <v>34171</v>
      </c>
      <c r="J28" s="719">
        <v>36115</v>
      </c>
      <c r="K28" s="719">
        <v>38180</v>
      </c>
      <c r="L28" s="719">
        <v>29928</v>
      </c>
      <c r="M28" s="711">
        <v>33310</v>
      </c>
      <c r="N28" s="491"/>
      <c r="O28" s="491"/>
      <c r="P28" s="491"/>
      <c r="Q28" s="491"/>
      <c r="R28" s="491"/>
      <c r="S28" s="491"/>
      <c r="T28" s="491"/>
      <c r="U28" s="491"/>
    </row>
    <row r="29" spans="1:21">
      <c r="A29" s="888"/>
      <c r="B29" s="716" t="s">
        <v>183</v>
      </c>
      <c r="C29" s="718">
        <v>49933</v>
      </c>
      <c r="D29" s="718">
        <v>59767</v>
      </c>
      <c r="E29" s="718">
        <v>51307</v>
      </c>
      <c r="F29" s="718">
        <v>50780</v>
      </c>
      <c r="G29" s="719">
        <v>49699</v>
      </c>
      <c r="H29" s="719">
        <v>48773</v>
      </c>
      <c r="I29" s="719">
        <v>57310</v>
      </c>
      <c r="J29" s="719">
        <v>55422</v>
      </c>
      <c r="K29" s="719">
        <v>55085</v>
      </c>
      <c r="L29" s="719">
        <v>61208</v>
      </c>
      <c r="M29" s="711">
        <v>63061</v>
      </c>
      <c r="N29" s="491"/>
      <c r="O29" s="491"/>
      <c r="P29" s="491"/>
      <c r="Q29" s="491"/>
      <c r="R29" s="491"/>
      <c r="S29" s="491"/>
      <c r="T29" s="491"/>
      <c r="U29" s="491"/>
    </row>
    <row r="30" spans="1:21">
      <c r="A30" s="888"/>
      <c r="B30" s="716" t="s">
        <v>184</v>
      </c>
      <c r="C30" s="718">
        <v>4038</v>
      </c>
      <c r="D30" s="718">
        <v>2990</v>
      </c>
      <c r="E30" s="718">
        <v>1679</v>
      </c>
      <c r="F30" s="718">
        <v>1980</v>
      </c>
      <c r="G30" s="719">
        <v>1713</v>
      </c>
      <c r="H30" s="719">
        <v>2088</v>
      </c>
      <c r="I30" s="719">
        <v>2021</v>
      </c>
      <c r="J30" s="719">
        <v>1299</v>
      </c>
      <c r="K30" s="719">
        <v>865</v>
      </c>
      <c r="L30" s="719">
        <v>953</v>
      </c>
      <c r="M30" s="711">
        <v>1290</v>
      </c>
      <c r="N30" s="491"/>
      <c r="O30" s="491"/>
      <c r="P30" s="491"/>
      <c r="Q30" s="491"/>
      <c r="R30" s="491"/>
      <c r="S30" s="491"/>
      <c r="T30" s="491"/>
      <c r="U30" s="491"/>
    </row>
    <row r="31" spans="1:21">
      <c r="A31" s="888"/>
      <c r="B31" s="716" t="s">
        <v>185</v>
      </c>
      <c r="C31" s="718">
        <v>26276</v>
      </c>
      <c r="D31" s="718">
        <v>26838</v>
      </c>
      <c r="E31" s="718">
        <v>25056</v>
      </c>
      <c r="F31" s="718">
        <v>28228</v>
      </c>
      <c r="G31" s="719">
        <v>30113</v>
      </c>
      <c r="H31" s="719">
        <v>33138</v>
      </c>
      <c r="I31" s="719">
        <v>38392</v>
      </c>
      <c r="J31" s="719">
        <v>42685</v>
      </c>
      <c r="K31" s="719">
        <v>43946</v>
      </c>
      <c r="L31" s="719">
        <v>46825</v>
      </c>
      <c r="M31" s="711">
        <v>49412</v>
      </c>
      <c r="N31" s="491"/>
      <c r="O31" s="491"/>
      <c r="P31" s="491"/>
      <c r="Q31" s="491"/>
      <c r="R31" s="491"/>
      <c r="S31" s="491"/>
      <c r="T31" s="491"/>
      <c r="U31" s="491"/>
    </row>
    <row r="32" spans="1:21">
      <c r="A32" s="888"/>
      <c r="B32" s="716" t="s">
        <v>186</v>
      </c>
      <c r="C32" s="718">
        <v>227</v>
      </c>
      <c r="D32" s="718">
        <v>0</v>
      </c>
      <c r="E32" s="718">
        <v>229</v>
      </c>
      <c r="F32" s="718">
        <v>454</v>
      </c>
      <c r="G32" s="719">
        <v>1433</v>
      </c>
      <c r="H32" s="719">
        <v>446</v>
      </c>
      <c r="I32" s="719">
        <v>1702</v>
      </c>
      <c r="J32" s="719">
        <v>1351</v>
      </c>
      <c r="K32" s="719">
        <v>2247</v>
      </c>
      <c r="L32" s="719">
        <v>2183</v>
      </c>
      <c r="M32" s="711">
        <v>1424</v>
      </c>
      <c r="N32" s="491"/>
      <c r="O32" s="491"/>
      <c r="P32" s="491"/>
      <c r="Q32" s="491"/>
      <c r="R32" s="491"/>
      <c r="S32" s="491"/>
      <c r="T32" s="491"/>
      <c r="U32" s="491"/>
    </row>
    <row r="33" spans="1:21">
      <c r="A33" s="888"/>
      <c r="B33" s="715"/>
      <c r="C33" s="718"/>
      <c r="D33" s="718"/>
      <c r="E33" s="718"/>
      <c r="F33" s="718"/>
      <c r="G33" s="719"/>
      <c r="H33" s="719"/>
      <c r="I33" s="719"/>
      <c r="J33" s="719"/>
      <c r="K33" s="719"/>
      <c r="L33" s="719"/>
      <c r="M33" s="711"/>
      <c r="N33" s="491"/>
      <c r="O33" s="491"/>
      <c r="P33" s="491"/>
      <c r="Q33" s="491"/>
      <c r="R33" s="491"/>
      <c r="S33" s="491"/>
      <c r="T33" s="491"/>
      <c r="U33" s="491"/>
    </row>
    <row r="34" spans="1:21" ht="30.75" customHeight="1">
      <c r="A34" s="888"/>
      <c r="B34" s="722" t="s">
        <v>388</v>
      </c>
      <c r="C34" s="723">
        <v>62616</v>
      </c>
      <c r="D34" s="723">
        <v>62909</v>
      </c>
      <c r="E34" s="723">
        <v>57577</v>
      </c>
      <c r="F34" s="723">
        <v>55704</v>
      </c>
      <c r="G34" s="724">
        <v>51307</v>
      </c>
      <c r="H34" s="724">
        <v>56023</v>
      </c>
      <c r="I34" s="724">
        <v>53511</v>
      </c>
      <c r="J34" s="724">
        <v>58146</v>
      </c>
      <c r="K34" s="724">
        <v>57244</v>
      </c>
      <c r="L34" s="724">
        <v>53431</v>
      </c>
      <c r="M34" s="725">
        <v>53026</v>
      </c>
    </row>
    <row r="35" spans="1:21">
      <c r="A35" s="888"/>
      <c r="B35" s="716" t="s">
        <v>179</v>
      </c>
      <c r="C35" s="718">
        <v>2315</v>
      </c>
      <c r="D35" s="718">
        <v>1409</v>
      </c>
      <c r="E35" s="718">
        <v>1521</v>
      </c>
      <c r="F35" s="718">
        <v>1349</v>
      </c>
      <c r="G35" s="719">
        <v>1273</v>
      </c>
      <c r="H35" s="719">
        <v>1488</v>
      </c>
      <c r="I35" s="719">
        <v>1266</v>
      </c>
      <c r="J35" s="719">
        <v>1371</v>
      </c>
      <c r="K35" s="719">
        <v>1503</v>
      </c>
      <c r="L35" s="719">
        <v>952</v>
      </c>
      <c r="M35" s="711">
        <v>2445</v>
      </c>
    </row>
    <row r="36" spans="1:21">
      <c r="A36" s="888"/>
      <c r="B36" s="716" t="s">
        <v>180</v>
      </c>
      <c r="C36" s="718">
        <v>3933</v>
      </c>
      <c r="D36" s="718">
        <v>4915</v>
      </c>
      <c r="E36" s="718">
        <v>3036</v>
      </c>
      <c r="F36" s="718">
        <v>2964</v>
      </c>
      <c r="G36" s="719">
        <v>4091</v>
      </c>
      <c r="H36" s="719">
        <v>2826</v>
      </c>
      <c r="I36" s="719">
        <v>2704</v>
      </c>
      <c r="J36" s="719">
        <v>2772</v>
      </c>
      <c r="K36" s="719">
        <v>3047</v>
      </c>
      <c r="L36" s="719">
        <v>2351</v>
      </c>
      <c r="M36" s="711">
        <v>2744</v>
      </c>
    </row>
    <row r="37" spans="1:21">
      <c r="A37" s="888"/>
      <c r="B37" s="716" t="s">
        <v>181</v>
      </c>
      <c r="C37" s="718">
        <v>23129</v>
      </c>
      <c r="D37" s="718">
        <v>19450</v>
      </c>
      <c r="E37" s="718">
        <v>21115</v>
      </c>
      <c r="F37" s="718">
        <v>20095</v>
      </c>
      <c r="G37" s="719">
        <v>18853</v>
      </c>
      <c r="H37" s="719">
        <v>20030</v>
      </c>
      <c r="I37" s="719">
        <v>16455</v>
      </c>
      <c r="J37" s="719">
        <v>20039</v>
      </c>
      <c r="K37" s="719">
        <v>21722</v>
      </c>
      <c r="L37" s="719">
        <v>18016</v>
      </c>
      <c r="M37" s="711">
        <v>16049</v>
      </c>
    </row>
    <row r="38" spans="1:21">
      <c r="A38" s="888"/>
      <c r="B38" s="716" t="s">
        <v>182</v>
      </c>
      <c r="C38" s="718">
        <v>14164</v>
      </c>
      <c r="D38" s="718">
        <v>16181</v>
      </c>
      <c r="E38" s="718">
        <v>14501</v>
      </c>
      <c r="F38" s="718">
        <v>14263</v>
      </c>
      <c r="G38" s="719">
        <v>11242</v>
      </c>
      <c r="H38" s="719">
        <v>12771</v>
      </c>
      <c r="I38" s="719">
        <v>12361</v>
      </c>
      <c r="J38" s="719">
        <v>14669</v>
      </c>
      <c r="K38" s="719">
        <v>12391</v>
      </c>
      <c r="L38" s="719">
        <v>12571</v>
      </c>
      <c r="M38" s="711">
        <v>10870</v>
      </c>
    </row>
    <row r="39" spans="1:21">
      <c r="A39" s="888"/>
      <c r="B39" s="716" t="s">
        <v>183</v>
      </c>
      <c r="C39" s="718">
        <v>15329</v>
      </c>
      <c r="D39" s="718">
        <v>16158</v>
      </c>
      <c r="E39" s="718">
        <v>13601</v>
      </c>
      <c r="F39" s="718">
        <v>13169</v>
      </c>
      <c r="G39" s="719">
        <v>13374</v>
      </c>
      <c r="H39" s="719">
        <v>15176</v>
      </c>
      <c r="I39" s="719">
        <v>15412</v>
      </c>
      <c r="J39" s="719">
        <v>15046</v>
      </c>
      <c r="K39" s="719">
        <v>14337</v>
      </c>
      <c r="L39" s="719">
        <v>15588</v>
      </c>
      <c r="M39" s="711">
        <v>15103</v>
      </c>
    </row>
    <row r="40" spans="1:21">
      <c r="A40" s="888"/>
      <c r="B40" s="716" t="s">
        <v>184</v>
      </c>
      <c r="C40" s="718">
        <v>453</v>
      </c>
      <c r="D40" s="718">
        <v>865</v>
      </c>
      <c r="E40" s="718">
        <v>516</v>
      </c>
      <c r="F40" s="718">
        <v>663</v>
      </c>
      <c r="G40" s="719">
        <v>137</v>
      </c>
      <c r="H40" s="719">
        <v>702</v>
      </c>
      <c r="I40" s="719">
        <v>162</v>
      </c>
      <c r="J40" s="719">
        <v>244</v>
      </c>
      <c r="K40" s="719">
        <v>96</v>
      </c>
      <c r="L40" s="719">
        <v>509</v>
      </c>
      <c r="M40" s="711">
        <v>665</v>
      </c>
    </row>
    <row r="41" spans="1:21">
      <c r="A41" s="888"/>
      <c r="B41" s="716" t="s">
        <v>185</v>
      </c>
      <c r="C41" s="718">
        <v>3100</v>
      </c>
      <c r="D41" s="718">
        <v>3859</v>
      </c>
      <c r="E41" s="718">
        <v>3287</v>
      </c>
      <c r="F41" s="718">
        <v>3201</v>
      </c>
      <c r="G41" s="719">
        <v>2275</v>
      </c>
      <c r="H41" s="719">
        <v>2909</v>
      </c>
      <c r="I41" s="719">
        <v>4839</v>
      </c>
      <c r="J41" s="719">
        <v>3184</v>
      </c>
      <c r="K41" s="719">
        <v>3626</v>
      </c>
      <c r="L41" s="719">
        <v>2886</v>
      </c>
      <c r="M41" s="711">
        <v>4884</v>
      </c>
    </row>
    <row r="42" spans="1:21">
      <c r="A42" s="889"/>
      <c r="B42" s="717" t="s">
        <v>186</v>
      </c>
      <c r="C42" s="720">
        <v>193</v>
      </c>
      <c r="D42" s="720">
        <v>72</v>
      </c>
      <c r="E42" s="720">
        <v>0</v>
      </c>
      <c r="F42" s="720">
        <v>0</v>
      </c>
      <c r="G42" s="721">
        <v>62</v>
      </c>
      <c r="H42" s="721">
        <v>121</v>
      </c>
      <c r="I42" s="721">
        <v>312</v>
      </c>
      <c r="J42" s="721">
        <v>821</v>
      </c>
      <c r="K42" s="721">
        <v>522</v>
      </c>
      <c r="L42" s="721">
        <v>558</v>
      </c>
      <c r="M42" s="712">
        <v>266</v>
      </c>
    </row>
    <row r="43" spans="1:21" ht="15.75">
      <c r="B43" s="713"/>
    </row>
  </sheetData>
  <mergeCells count="3">
    <mergeCell ref="A4:A42"/>
    <mergeCell ref="A3:B3"/>
    <mergeCell ref="A2:M2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50"/>
  </sheetPr>
  <dimension ref="A2:N43"/>
  <sheetViews>
    <sheetView showGridLines="0" workbookViewId="0">
      <pane xSplit="2" ySplit="3" topLeftCell="C4" activePane="bottomRight" state="frozen"/>
      <selection activeCell="F9" sqref="F9"/>
      <selection pane="topRight" activeCell="F9" sqref="F9"/>
      <selection pane="bottomLeft" activeCell="F9" sqref="F9"/>
      <selection pane="bottomRight" activeCell="A2" sqref="A2:M2"/>
    </sheetView>
  </sheetViews>
  <sheetFormatPr baseColWidth="10" defaultRowHeight="15"/>
  <cols>
    <col min="1" max="1" width="6.5703125" customWidth="1"/>
    <col min="2" max="2" width="24.28515625" bestFit="1" customWidth="1"/>
  </cols>
  <sheetData>
    <row r="2" spans="1:14" ht="33.75" customHeight="1">
      <c r="A2" s="808" t="s">
        <v>394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14" ht="33" customHeight="1">
      <c r="A3" s="890" t="s">
        <v>391</v>
      </c>
      <c r="B3" s="891"/>
      <c r="C3" s="714">
        <v>2007</v>
      </c>
      <c r="D3" s="714">
        <v>2008</v>
      </c>
      <c r="E3" s="714">
        <v>2009</v>
      </c>
      <c r="F3" s="714">
        <v>2010</v>
      </c>
      <c r="G3" s="714">
        <v>2011</v>
      </c>
      <c r="H3" s="714">
        <v>2012</v>
      </c>
      <c r="I3" s="714">
        <v>2013</v>
      </c>
      <c r="J3" s="714">
        <v>2014</v>
      </c>
      <c r="K3" s="714">
        <v>2015</v>
      </c>
      <c r="L3" s="714">
        <v>2016</v>
      </c>
      <c r="M3" s="714">
        <v>2017</v>
      </c>
    </row>
    <row r="4" spans="1:14">
      <c r="A4" s="888" t="s">
        <v>150</v>
      </c>
      <c r="B4" s="728" t="s">
        <v>385</v>
      </c>
      <c r="C4" s="724">
        <f t="shared" ref="C4:M12" si="0">+C14+C24+C34</f>
        <v>286702</v>
      </c>
      <c r="D4" s="724">
        <f t="shared" si="0"/>
        <v>299211</v>
      </c>
      <c r="E4" s="724">
        <f t="shared" si="0"/>
        <v>292754</v>
      </c>
      <c r="F4" s="724">
        <f t="shared" si="0"/>
        <v>301549</v>
      </c>
      <c r="G4" s="724">
        <f t="shared" ref="G4" si="1">+G14+G24+G34</f>
        <v>301241</v>
      </c>
      <c r="H4" s="724">
        <f t="shared" ref="H4:M4" si="2">+H14+H24+H34</f>
        <v>310353</v>
      </c>
      <c r="I4" s="724">
        <f t="shared" si="2"/>
        <v>331394</v>
      </c>
      <c r="J4" s="724">
        <f t="shared" si="2"/>
        <v>351088</v>
      </c>
      <c r="K4" s="724">
        <f t="shared" si="2"/>
        <v>367066</v>
      </c>
      <c r="L4" s="724">
        <f t="shared" si="2"/>
        <v>372328</v>
      </c>
      <c r="M4" s="724">
        <f t="shared" si="2"/>
        <v>387719</v>
      </c>
    </row>
    <row r="5" spans="1:14">
      <c r="A5" s="888"/>
      <c r="B5" s="716" t="s">
        <v>179</v>
      </c>
      <c r="C5" s="729">
        <f t="shared" si="0"/>
        <v>4685</v>
      </c>
      <c r="D5" s="729">
        <f t="shared" si="0"/>
        <v>4991</v>
      </c>
      <c r="E5" s="729">
        <f t="shared" si="0"/>
        <v>4536</v>
      </c>
      <c r="F5" s="729">
        <f t="shared" si="0"/>
        <v>5053</v>
      </c>
      <c r="G5" s="729">
        <f t="shared" ref="G5" si="3">+G15+G25+G35</f>
        <v>5794</v>
      </c>
      <c r="H5" s="729">
        <f t="shared" si="0"/>
        <v>5954</v>
      </c>
      <c r="I5" s="729">
        <f t="shared" si="0"/>
        <v>6320</v>
      </c>
      <c r="J5" s="729">
        <f t="shared" si="0"/>
        <v>5518</v>
      </c>
      <c r="K5" s="729">
        <f t="shared" si="0"/>
        <v>5806</v>
      </c>
      <c r="L5" s="729">
        <f t="shared" si="0"/>
        <v>5010</v>
      </c>
      <c r="M5" s="729">
        <f t="shared" si="0"/>
        <v>6260</v>
      </c>
    </row>
    <row r="6" spans="1:14">
      <c r="A6" s="888"/>
      <c r="B6" s="716" t="s">
        <v>180</v>
      </c>
      <c r="C6" s="729">
        <f t="shared" si="0"/>
        <v>10799</v>
      </c>
      <c r="D6" s="729">
        <f t="shared" si="0"/>
        <v>12885</v>
      </c>
      <c r="E6" s="729">
        <f t="shared" si="0"/>
        <v>12847</v>
      </c>
      <c r="F6" s="729">
        <f t="shared" si="0"/>
        <v>10602</v>
      </c>
      <c r="G6" s="729">
        <f t="shared" ref="G6" si="4">+G16+G26+G36</f>
        <v>13930</v>
      </c>
      <c r="H6" s="729">
        <f t="shared" si="0"/>
        <v>11055</v>
      </c>
      <c r="I6" s="729">
        <f t="shared" si="0"/>
        <v>12627</v>
      </c>
      <c r="J6" s="729">
        <f t="shared" si="0"/>
        <v>13896</v>
      </c>
      <c r="K6" s="729">
        <f t="shared" si="0"/>
        <v>11285</v>
      </c>
      <c r="L6" s="729">
        <f t="shared" si="0"/>
        <v>12677</v>
      </c>
      <c r="M6" s="729">
        <f t="shared" si="0"/>
        <v>12594</v>
      </c>
    </row>
    <row r="7" spans="1:14">
      <c r="A7" s="888"/>
      <c r="B7" s="716" t="s">
        <v>181</v>
      </c>
      <c r="C7" s="729">
        <f t="shared" si="0"/>
        <v>67607</v>
      </c>
      <c r="D7" s="729">
        <f t="shared" si="0"/>
        <v>65944</v>
      </c>
      <c r="E7" s="729">
        <f t="shared" si="0"/>
        <v>67496</v>
      </c>
      <c r="F7" s="729">
        <f t="shared" si="0"/>
        <v>69224</v>
      </c>
      <c r="G7" s="729">
        <f t="shared" ref="G7" si="5">+G17+G27+G37</f>
        <v>70854</v>
      </c>
      <c r="H7" s="729">
        <f t="shared" si="0"/>
        <v>72538</v>
      </c>
      <c r="I7" s="729">
        <f t="shared" si="0"/>
        <v>71287</v>
      </c>
      <c r="J7" s="729">
        <f t="shared" si="0"/>
        <v>72927</v>
      </c>
      <c r="K7" s="729">
        <f t="shared" si="0"/>
        <v>74589</v>
      </c>
      <c r="L7" s="729">
        <f t="shared" si="0"/>
        <v>70788</v>
      </c>
      <c r="M7" s="729">
        <f t="shared" si="0"/>
        <v>75619</v>
      </c>
    </row>
    <row r="8" spans="1:14">
      <c r="A8" s="888"/>
      <c r="B8" s="716" t="s">
        <v>182</v>
      </c>
      <c r="C8" s="729">
        <f t="shared" si="0"/>
        <v>67228</v>
      </c>
      <c r="D8" s="729">
        <f t="shared" si="0"/>
        <v>75155</v>
      </c>
      <c r="E8" s="729">
        <f t="shared" si="0"/>
        <v>69064</v>
      </c>
      <c r="F8" s="729">
        <f t="shared" si="0"/>
        <v>72506</v>
      </c>
      <c r="G8" s="729">
        <f t="shared" ref="G8" si="6">+G18+G28+G38</f>
        <v>69981</v>
      </c>
      <c r="H8" s="729">
        <f t="shared" si="0"/>
        <v>68509</v>
      </c>
      <c r="I8" s="729">
        <f t="shared" si="0"/>
        <v>76177</v>
      </c>
      <c r="J8" s="729">
        <f t="shared" si="0"/>
        <v>78118</v>
      </c>
      <c r="K8" s="729">
        <f t="shared" si="0"/>
        <v>84230</v>
      </c>
      <c r="L8" s="729">
        <f t="shared" si="0"/>
        <v>79737</v>
      </c>
      <c r="M8" s="729">
        <f t="shared" si="0"/>
        <v>79291</v>
      </c>
    </row>
    <row r="9" spans="1:14">
      <c r="A9" s="888"/>
      <c r="B9" s="716" t="s">
        <v>183</v>
      </c>
      <c r="C9" s="729">
        <f t="shared" si="0"/>
        <v>92328</v>
      </c>
      <c r="D9" s="729">
        <f t="shared" si="0"/>
        <v>97905</v>
      </c>
      <c r="E9" s="729">
        <f t="shared" si="0"/>
        <v>92128</v>
      </c>
      <c r="F9" s="729">
        <f t="shared" si="0"/>
        <v>94278</v>
      </c>
      <c r="G9" s="729">
        <f t="shared" ref="G9" si="7">+G19+G29+G39</f>
        <v>91416</v>
      </c>
      <c r="H9" s="729">
        <f t="shared" si="0"/>
        <v>98706</v>
      </c>
      <c r="I9" s="729">
        <f t="shared" si="0"/>
        <v>105485</v>
      </c>
      <c r="J9" s="729">
        <f t="shared" si="0"/>
        <v>115020</v>
      </c>
      <c r="K9" s="729">
        <f t="shared" si="0"/>
        <v>118769</v>
      </c>
      <c r="L9" s="729">
        <f t="shared" si="0"/>
        <v>130473</v>
      </c>
      <c r="M9" s="729">
        <f t="shared" si="0"/>
        <v>138389</v>
      </c>
    </row>
    <row r="10" spans="1:14">
      <c r="A10" s="888"/>
      <c r="B10" s="716" t="s">
        <v>184</v>
      </c>
      <c r="C10" s="729">
        <f t="shared" si="0"/>
        <v>8141</v>
      </c>
      <c r="D10" s="729">
        <f t="shared" si="0"/>
        <v>6646</v>
      </c>
      <c r="E10" s="729">
        <f t="shared" si="0"/>
        <v>6641</v>
      </c>
      <c r="F10" s="729">
        <f t="shared" si="0"/>
        <v>6140</v>
      </c>
      <c r="G10" s="729">
        <f t="shared" ref="G10" si="8">+G20+G30+G40</f>
        <v>5873</v>
      </c>
      <c r="H10" s="729">
        <f t="shared" si="0"/>
        <v>4311</v>
      </c>
      <c r="I10" s="729">
        <f t="shared" si="0"/>
        <v>5875</v>
      </c>
      <c r="J10" s="729">
        <f t="shared" si="0"/>
        <v>3562</v>
      </c>
      <c r="K10" s="729">
        <f t="shared" si="0"/>
        <v>5172</v>
      </c>
      <c r="L10" s="729">
        <f t="shared" si="0"/>
        <v>4071</v>
      </c>
      <c r="M10" s="729">
        <f t="shared" si="0"/>
        <v>3285</v>
      </c>
    </row>
    <row r="11" spans="1:14">
      <c r="A11" s="888"/>
      <c r="B11" s="716" t="s">
        <v>185</v>
      </c>
      <c r="C11" s="729">
        <f t="shared" si="0"/>
        <v>35756</v>
      </c>
      <c r="D11" s="729">
        <f t="shared" si="0"/>
        <v>35500</v>
      </c>
      <c r="E11" s="729">
        <f t="shared" si="0"/>
        <v>39631</v>
      </c>
      <c r="F11" s="729">
        <f t="shared" si="0"/>
        <v>43074</v>
      </c>
      <c r="G11" s="729">
        <f t="shared" ref="G11" si="9">+G21+G31+G41</f>
        <v>41848</v>
      </c>
      <c r="H11" s="729">
        <f t="shared" si="0"/>
        <v>48191</v>
      </c>
      <c r="I11" s="729">
        <f t="shared" si="0"/>
        <v>51095</v>
      </c>
      <c r="J11" s="729">
        <f t="shared" si="0"/>
        <v>60360</v>
      </c>
      <c r="K11" s="729">
        <f t="shared" si="0"/>
        <v>65462</v>
      </c>
      <c r="L11" s="729">
        <f t="shared" si="0"/>
        <v>67053</v>
      </c>
      <c r="M11" s="729">
        <f t="shared" si="0"/>
        <v>69894</v>
      </c>
    </row>
    <row r="12" spans="1:14">
      <c r="A12" s="888"/>
      <c r="B12" s="716" t="s">
        <v>186</v>
      </c>
      <c r="C12" s="729">
        <f t="shared" si="0"/>
        <v>158</v>
      </c>
      <c r="D12" s="729">
        <f t="shared" si="0"/>
        <v>185</v>
      </c>
      <c r="E12" s="729">
        <f t="shared" si="0"/>
        <v>411</v>
      </c>
      <c r="F12" s="729">
        <f t="shared" si="0"/>
        <v>672</v>
      </c>
      <c r="G12" s="729">
        <f t="shared" ref="G12" si="10">+G22+G32+G42</f>
        <v>1545</v>
      </c>
      <c r="H12" s="729">
        <f t="shared" si="0"/>
        <v>1089</v>
      </c>
      <c r="I12" s="729">
        <f t="shared" si="0"/>
        <v>2528</v>
      </c>
      <c r="J12" s="729">
        <f t="shared" si="0"/>
        <v>1687</v>
      </c>
      <c r="K12" s="729">
        <f t="shared" si="0"/>
        <v>1753</v>
      </c>
      <c r="L12" s="729">
        <f t="shared" si="0"/>
        <v>2519</v>
      </c>
      <c r="M12" s="729">
        <f t="shared" si="0"/>
        <v>2387</v>
      </c>
    </row>
    <row r="13" spans="1:14">
      <c r="A13" s="888"/>
      <c r="B13" s="715"/>
      <c r="C13" s="718"/>
      <c r="D13" s="718"/>
      <c r="E13" s="718"/>
      <c r="F13" s="718"/>
      <c r="G13" s="718"/>
      <c r="H13" s="719"/>
      <c r="I13" s="719"/>
      <c r="J13" s="719"/>
      <c r="K13" s="719"/>
      <c r="L13" s="719"/>
      <c r="M13" s="711"/>
    </row>
    <row r="14" spans="1:14">
      <c r="A14" s="888"/>
      <c r="B14" s="727" t="s">
        <v>386</v>
      </c>
      <c r="C14" s="723">
        <v>188023</v>
      </c>
      <c r="D14" s="723">
        <v>189116</v>
      </c>
      <c r="E14" s="723">
        <v>196762</v>
      </c>
      <c r="F14" s="723">
        <v>204666</v>
      </c>
      <c r="G14" s="723">
        <v>210262</v>
      </c>
      <c r="H14" s="724">
        <v>213584</v>
      </c>
      <c r="I14" s="724">
        <v>225449</v>
      </c>
      <c r="J14" s="724">
        <v>238001</v>
      </c>
      <c r="K14" s="724">
        <v>251220</v>
      </c>
      <c r="L14" s="724">
        <v>260736</v>
      </c>
      <c r="M14" s="725">
        <v>271529</v>
      </c>
      <c r="N14" s="726"/>
    </row>
    <row r="15" spans="1:14">
      <c r="A15" s="888"/>
      <c r="B15" s="716" t="s">
        <v>179</v>
      </c>
      <c r="C15" s="718">
        <v>3153</v>
      </c>
      <c r="D15" s="718">
        <v>3737</v>
      </c>
      <c r="E15" s="718">
        <v>3327</v>
      </c>
      <c r="F15" s="718">
        <v>4193</v>
      </c>
      <c r="G15" s="718">
        <v>4239</v>
      </c>
      <c r="H15" s="719">
        <v>4451</v>
      </c>
      <c r="I15" s="719">
        <v>4150</v>
      </c>
      <c r="J15" s="719">
        <v>3967</v>
      </c>
      <c r="K15" s="719">
        <v>4401</v>
      </c>
      <c r="L15" s="719">
        <v>3898</v>
      </c>
      <c r="M15" s="711">
        <v>4398</v>
      </c>
    </row>
    <row r="16" spans="1:14">
      <c r="A16" s="888"/>
      <c r="B16" s="716" t="s">
        <v>180</v>
      </c>
      <c r="C16" s="718">
        <v>7706</v>
      </c>
      <c r="D16" s="718">
        <v>8966</v>
      </c>
      <c r="E16" s="718">
        <v>10507</v>
      </c>
      <c r="F16" s="718">
        <v>8020</v>
      </c>
      <c r="G16" s="718">
        <v>10821</v>
      </c>
      <c r="H16" s="719">
        <v>8962</v>
      </c>
      <c r="I16" s="719">
        <v>8925</v>
      </c>
      <c r="J16" s="719">
        <v>10644</v>
      </c>
      <c r="K16" s="719">
        <v>8210</v>
      </c>
      <c r="L16" s="719">
        <v>9370</v>
      </c>
      <c r="M16" s="711">
        <v>10179</v>
      </c>
    </row>
    <row r="17" spans="1:14">
      <c r="A17" s="888"/>
      <c r="B17" s="716" t="s">
        <v>181</v>
      </c>
      <c r="C17" s="718">
        <v>45092</v>
      </c>
      <c r="D17" s="718">
        <v>43929</v>
      </c>
      <c r="E17" s="718">
        <v>44906</v>
      </c>
      <c r="F17" s="718">
        <v>47410</v>
      </c>
      <c r="G17" s="718">
        <v>52130</v>
      </c>
      <c r="H17" s="719">
        <v>53264</v>
      </c>
      <c r="I17" s="719">
        <v>52236</v>
      </c>
      <c r="J17" s="719">
        <v>51730</v>
      </c>
      <c r="K17" s="719">
        <v>53712</v>
      </c>
      <c r="L17" s="719">
        <v>53077</v>
      </c>
      <c r="M17" s="711">
        <v>54530</v>
      </c>
    </row>
    <row r="18" spans="1:14">
      <c r="A18" s="888"/>
      <c r="B18" s="716" t="s">
        <v>182</v>
      </c>
      <c r="C18" s="718">
        <v>42624</v>
      </c>
      <c r="D18" s="718">
        <v>44486</v>
      </c>
      <c r="E18" s="718">
        <v>45025</v>
      </c>
      <c r="F18" s="718">
        <v>48444</v>
      </c>
      <c r="G18" s="718">
        <v>46662</v>
      </c>
      <c r="H18" s="719">
        <v>45204</v>
      </c>
      <c r="I18" s="719">
        <v>52104</v>
      </c>
      <c r="J18" s="719">
        <v>53474</v>
      </c>
      <c r="K18" s="719">
        <v>55991</v>
      </c>
      <c r="L18" s="719">
        <v>57782</v>
      </c>
      <c r="M18" s="711">
        <v>53725</v>
      </c>
    </row>
    <row r="19" spans="1:14">
      <c r="A19" s="888"/>
      <c r="B19" s="716" t="s">
        <v>183</v>
      </c>
      <c r="C19" s="718">
        <v>59728</v>
      </c>
      <c r="D19" s="718">
        <v>59901</v>
      </c>
      <c r="E19" s="718">
        <v>61220</v>
      </c>
      <c r="F19" s="718">
        <v>64063</v>
      </c>
      <c r="G19" s="718">
        <v>63977</v>
      </c>
      <c r="H19" s="719">
        <v>66863</v>
      </c>
      <c r="I19" s="719">
        <v>70534</v>
      </c>
      <c r="J19" s="719">
        <v>78244</v>
      </c>
      <c r="K19" s="719">
        <v>84130</v>
      </c>
      <c r="L19" s="719">
        <v>90132</v>
      </c>
      <c r="M19" s="711">
        <v>99038</v>
      </c>
    </row>
    <row r="20" spans="1:14">
      <c r="A20" s="888"/>
      <c r="B20" s="716" t="s">
        <v>184</v>
      </c>
      <c r="C20" s="718">
        <v>5787</v>
      </c>
      <c r="D20" s="718">
        <v>4671</v>
      </c>
      <c r="E20" s="718">
        <v>5180</v>
      </c>
      <c r="F20" s="718">
        <v>4780</v>
      </c>
      <c r="G20" s="718">
        <v>4900</v>
      </c>
      <c r="H20" s="719">
        <v>2974</v>
      </c>
      <c r="I20" s="719">
        <v>4557</v>
      </c>
      <c r="J20" s="719">
        <v>2863</v>
      </c>
      <c r="K20" s="719">
        <v>4329</v>
      </c>
      <c r="L20" s="719">
        <v>3640</v>
      </c>
      <c r="M20" s="711">
        <v>2385</v>
      </c>
    </row>
    <row r="21" spans="1:14">
      <c r="A21" s="888"/>
      <c r="B21" s="716" t="s">
        <v>185</v>
      </c>
      <c r="C21" s="718">
        <v>23775</v>
      </c>
      <c r="D21" s="718">
        <v>23313</v>
      </c>
      <c r="E21" s="718">
        <v>26220</v>
      </c>
      <c r="F21" s="718">
        <v>27084</v>
      </c>
      <c r="G21" s="718">
        <v>26938</v>
      </c>
      <c r="H21" s="719">
        <v>31043</v>
      </c>
      <c r="I21" s="719">
        <v>31267</v>
      </c>
      <c r="J21" s="719">
        <v>35667</v>
      </c>
      <c r="K21" s="719">
        <v>39630</v>
      </c>
      <c r="L21" s="719">
        <v>41266</v>
      </c>
      <c r="M21" s="711">
        <v>45396</v>
      </c>
    </row>
    <row r="22" spans="1:14">
      <c r="A22" s="888"/>
      <c r="B22" s="716" t="s">
        <v>186</v>
      </c>
      <c r="C22" s="718">
        <v>158</v>
      </c>
      <c r="D22" s="718">
        <v>113</v>
      </c>
      <c r="E22" s="718">
        <v>377</v>
      </c>
      <c r="F22" s="718">
        <v>672</v>
      </c>
      <c r="G22" s="718">
        <v>595</v>
      </c>
      <c r="H22" s="719">
        <v>823</v>
      </c>
      <c r="I22" s="719">
        <v>1676</v>
      </c>
      <c r="J22" s="719">
        <v>1412</v>
      </c>
      <c r="K22" s="719">
        <v>817</v>
      </c>
      <c r="L22" s="719">
        <v>1571</v>
      </c>
      <c r="M22" s="711">
        <v>1878</v>
      </c>
    </row>
    <row r="23" spans="1:14">
      <c r="A23" s="888"/>
      <c r="B23" s="715"/>
      <c r="C23" s="718"/>
      <c r="D23" s="718"/>
      <c r="E23" s="718"/>
      <c r="F23" s="718"/>
      <c r="G23" s="718"/>
      <c r="H23" s="719"/>
      <c r="I23" s="719"/>
      <c r="J23" s="719"/>
      <c r="K23" s="719"/>
      <c r="L23" s="719"/>
      <c r="M23" s="711"/>
    </row>
    <row r="24" spans="1:14" ht="32.25" customHeight="1">
      <c r="A24" s="888"/>
      <c r="B24" s="722" t="s">
        <v>387</v>
      </c>
      <c r="C24" s="723">
        <v>93544</v>
      </c>
      <c r="D24" s="723">
        <v>104631</v>
      </c>
      <c r="E24" s="723">
        <v>90566</v>
      </c>
      <c r="F24" s="723">
        <v>91454</v>
      </c>
      <c r="G24" s="723">
        <v>85510</v>
      </c>
      <c r="H24" s="724">
        <v>91495</v>
      </c>
      <c r="I24" s="724">
        <v>100883</v>
      </c>
      <c r="J24" s="724">
        <v>107366</v>
      </c>
      <c r="K24" s="724">
        <v>108896</v>
      </c>
      <c r="L24" s="724">
        <v>104957</v>
      </c>
      <c r="M24" s="725">
        <v>110842</v>
      </c>
      <c r="N24" s="726"/>
    </row>
    <row r="25" spans="1:14">
      <c r="A25" s="888"/>
      <c r="B25" s="716" t="s">
        <v>179</v>
      </c>
      <c r="C25" s="718">
        <v>1364</v>
      </c>
      <c r="D25" s="718">
        <v>1220</v>
      </c>
      <c r="E25" s="718">
        <v>1160</v>
      </c>
      <c r="F25" s="718">
        <v>750</v>
      </c>
      <c r="G25" s="718">
        <v>1409</v>
      </c>
      <c r="H25" s="719">
        <v>1402</v>
      </c>
      <c r="I25" s="719">
        <v>1927</v>
      </c>
      <c r="J25" s="719">
        <v>1389</v>
      </c>
      <c r="K25" s="719">
        <v>1199</v>
      </c>
      <c r="L25" s="719">
        <v>775</v>
      </c>
      <c r="M25" s="711">
        <v>1402</v>
      </c>
    </row>
    <row r="26" spans="1:14">
      <c r="A26" s="888"/>
      <c r="B26" s="716" t="s">
        <v>180</v>
      </c>
      <c r="C26" s="718">
        <v>2650</v>
      </c>
      <c r="D26" s="718">
        <v>3440</v>
      </c>
      <c r="E26" s="718">
        <v>2061</v>
      </c>
      <c r="F26" s="718">
        <v>1973</v>
      </c>
      <c r="G26" s="718">
        <v>2781</v>
      </c>
      <c r="H26" s="719">
        <v>1705</v>
      </c>
      <c r="I26" s="719">
        <v>3221</v>
      </c>
      <c r="J26" s="719">
        <v>3054</v>
      </c>
      <c r="K26" s="719">
        <v>2836</v>
      </c>
      <c r="L26" s="719">
        <v>2863</v>
      </c>
      <c r="M26" s="711">
        <v>2258</v>
      </c>
    </row>
    <row r="27" spans="1:14">
      <c r="A27" s="888"/>
      <c r="B27" s="716" t="s">
        <v>181</v>
      </c>
      <c r="C27" s="718">
        <v>20385</v>
      </c>
      <c r="D27" s="718">
        <v>19947</v>
      </c>
      <c r="E27" s="718">
        <v>20124</v>
      </c>
      <c r="F27" s="718">
        <v>19453</v>
      </c>
      <c r="G27" s="718">
        <v>16202</v>
      </c>
      <c r="H27" s="719">
        <v>16925</v>
      </c>
      <c r="I27" s="719">
        <v>17757</v>
      </c>
      <c r="J27" s="719">
        <v>18772</v>
      </c>
      <c r="K27" s="719">
        <v>17876</v>
      </c>
      <c r="L27" s="719">
        <v>15311</v>
      </c>
      <c r="M27" s="711">
        <v>18833</v>
      </c>
    </row>
    <row r="28" spans="1:14">
      <c r="A28" s="888"/>
      <c r="B28" s="716" t="s">
        <v>182</v>
      </c>
      <c r="C28" s="718">
        <v>23636</v>
      </c>
      <c r="D28" s="718">
        <v>29360</v>
      </c>
      <c r="E28" s="718">
        <v>22715</v>
      </c>
      <c r="F28" s="718">
        <v>23410</v>
      </c>
      <c r="G28" s="718">
        <v>22401</v>
      </c>
      <c r="H28" s="719">
        <v>22705</v>
      </c>
      <c r="I28" s="719">
        <v>22491</v>
      </c>
      <c r="J28" s="719">
        <v>23601</v>
      </c>
      <c r="K28" s="719">
        <v>26905</v>
      </c>
      <c r="L28" s="719">
        <v>20412</v>
      </c>
      <c r="M28" s="711">
        <v>24599</v>
      </c>
    </row>
    <row r="29" spans="1:14">
      <c r="A29" s="888"/>
      <c r="B29" s="716" t="s">
        <v>183</v>
      </c>
      <c r="C29" s="718">
        <v>31417</v>
      </c>
      <c r="D29" s="718">
        <v>36766</v>
      </c>
      <c r="E29" s="718">
        <v>30075</v>
      </c>
      <c r="F29" s="718">
        <v>28742</v>
      </c>
      <c r="G29" s="718">
        <v>25978</v>
      </c>
      <c r="H29" s="719">
        <v>30371</v>
      </c>
      <c r="I29" s="719">
        <v>33975</v>
      </c>
      <c r="J29" s="719">
        <v>35619</v>
      </c>
      <c r="K29" s="719">
        <v>33267</v>
      </c>
      <c r="L29" s="719">
        <v>38726</v>
      </c>
      <c r="M29" s="711">
        <v>38276</v>
      </c>
    </row>
    <row r="30" spans="1:14">
      <c r="A30" s="888"/>
      <c r="B30" s="716" t="s">
        <v>184</v>
      </c>
      <c r="C30" s="718">
        <v>2354</v>
      </c>
      <c r="D30" s="718">
        <v>1975</v>
      </c>
      <c r="E30" s="718">
        <v>1365</v>
      </c>
      <c r="F30" s="718">
        <v>1360</v>
      </c>
      <c r="G30" s="718">
        <v>973</v>
      </c>
      <c r="H30" s="719">
        <v>1337</v>
      </c>
      <c r="I30" s="719">
        <v>1318</v>
      </c>
      <c r="J30" s="719">
        <v>699</v>
      </c>
      <c r="K30" s="719">
        <v>843</v>
      </c>
      <c r="L30" s="719">
        <v>431</v>
      </c>
      <c r="M30" s="711">
        <v>900</v>
      </c>
    </row>
    <row r="31" spans="1:14">
      <c r="A31" s="888"/>
      <c r="B31" s="716" t="s">
        <v>185</v>
      </c>
      <c r="C31" s="718">
        <v>11738</v>
      </c>
      <c r="D31" s="718">
        <v>11923</v>
      </c>
      <c r="E31" s="718">
        <v>13032</v>
      </c>
      <c r="F31" s="718">
        <v>15766</v>
      </c>
      <c r="G31" s="718">
        <v>14878</v>
      </c>
      <c r="H31" s="719">
        <v>16784</v>
      </c>
      <c r="I31" s="719">
        <v>19342</v>
      </c>
      <c r="J31" s="719">
        <v>23957</v>
      </c>
      <c r="K31" s="719">
        <v>25034</v>
      </c>
      <c r="L31" s="719">
        <v>25491</v>
      </c>
      <c r="M31" s="711">
        <v>24065</v>
      </c>
    </row>
    <row r="32" spans="1:14">
      <c r="A32" s="888"/>
      <c r="B32" s="716" t="s">
        <v>186</v>
      </c>
      <c r="C32" s="718">
        <v>0</v>
      </c>
      <c r="D32" s="718">
        <v>0</v>
      </c>
      <c r="E32" s="718">
        <v>34</v>
      </c>
      <c r="F32" s="718">
        <v>0</v>
      </c>
      <c r="G32" s="718">
        <v>888</v>
      </c>
      <c r="H32" s="719">
        <v>266</v>
      </c>
      <c r="I32" s="719">
        <v>852</v>
      </c>
      <c r="J32" s="719">
        <v>275</v>
      </c>
      <c r="K32" s="719">
        <v>936</v>
      </c>
      <c r="L32" s="719">
        <v>948</v>
      </c>
      <c r="M32" s="711">
        <v>509</v>
      </c>
    </row>
    <row r="33" spans="1:13">
      <c r="A33" s="888"/>
      <c r="B33" s="715"/>
      <c r="C33" s="718"/>
      <c r="D33" s="718"/>
      <c r="E33" s="718"/>
      <c r="F33" s="718"/>
      <c r="G33" s="718"/>
      <c r="H33" s="719"/>
      <c r="I33" s="719"/>
      <c r="J33" s="719"/>
      <c r="K33" s="719"/>
      <c r="L33" s="719"/>
      <c r="M33" s="711"/>
    </row>
    <row r="34" spans="1:13" ht="30.75" customHeight="1">
      <c r="A34" s="888"/>
      <c r="B34" s="722" t="s">
        <v>388</v>
      </c>
      <c r="C34" s="723">
        <v>5135</v>
      </c>
      <c r="D34" s="723">
        <v>5464</v>
      </c>
      <c r="E34" s="723">
        <v>5426</v>
      </c>
      <c r="F34" s="723">
        <v>5429</v>
      </c>
      <c r="G34" s="723">
        <v>5469</v>
      </c>
      <c r="H34" s="724">
        <v>5274</v>
      </c>
      <c r="I34" s="724">
        <v>5062</v>
      </c>
      <c r="J34" s="724">
        <v>5721</v>
      </c>
      <c r="K34" s="724">
        <v>6950</v>
      </c>
      <c r="L34" s="724">
        <v>6635</v>
      </c>
      <c r="M34" s="725">
        <v>5348</v>
      </c>
    </row>
    <row r="35" spans="1:13">
      <c r="A35" s="888"/>
      <c r="B35" s="716" t="s">
        <v>179</v>
      </c>
      <c r="C35" s="718">
        <v>168</v>
      </c>
      <c r="D35" s="718">
        <v>34</v>
      </c>
      <c r="E35" s="718">
        <v>49</v>
      </c>
      <c r="F35" s="718">
        <v>110</v>
      </c>
      <c r="G35" s="718">
        <v>146</v>
      </c>
      <c r="H35" s="719">
        <v>101</v>
      </c>
      <c r="I35" s="719">
        <v>243</v>
      </c>
      <c r="J35" s="719">
        <v>162</v>
      </c>
      <c r="K35" s="719">
        <v>206</v>
      </c>
      <c r="L35" s="719">
        <v>337</v>
      </c>
      <c r="M35" s="711">
        <v>460</v>
      </c>
    </row>
    <row r="36" spans="1:13">
      <c r="A36" s="888"/>
      <c r="B36" s="716" t="s">
        <v>180</v>
      </c>
      <c r="C36" s="718">
        <v>443</v>
      </c>
      <c r="D36" s="718">
        <v>479</v>
      </c>
      <c r="E36" s="718">
        <v>279</v>
      </c>
      <c r="F36" s="718">
        <v>609</v>
      </c>
      <c r="G36" s="718">
        <v>328</v>
      </c>
      <c r="H36" s="719">
        <v>388</v>
      </c>
      <c r="I36" s="719">
        <v>481</v>
      </c>
      <c r="J36" s="719">
        <v>198</v>
      </c>
      <c r="K36" s="719">
        <v>239</v>
      </c>
      <c r="L36" s="719">
        <v>444</v>
      </c>
      <c r="M36" s="711">
        <v>157</v>
      </c>
    </row>
    <row r="37" spans="1:13">
      <c r="A37" s="888"/>
      <c r="B37" s="716" t="s">
        <v>181</v>
      </c>
      <c r="C37" s="718">
        <v>2130</v>
      </c>
      <c r="D37" s="718">
        <v>2068</v>
      </c>
      <c r="E37" s="718">
        <v>2466</v>
      </c>
      <c r="F37" s="718">
        <v>2361</v>
      </c>
      <c r="G37" s="718">
        <v>2522</v>
      </c>
      <c r="H37" s="719">
        <v>2349</v>
      </c>
      <c r="I37" s="719">
        <v>1294</v>
      </c>
      <c r="J37" s="719">
        <v>2425</v>
      </c>
      <c r="K37" s="719">
        <v>3001</v>
      </c>
      <c r="L37" s="719">
        <v>2400</v>
      </c>
      <c r="M37" s="711">
        <v>2256</v>
      </c>
    </row>
    <row r="38" spans="1:13">
      <c r="A38" s="888"/>
      <c r="B38" s="716" t="s">
        <v>182</v>
      </c>
      <c r="C38" s="718">
        <v>968</v>
      </c>
      <c r="D38" s="718">
        <v>1309</v>
      </c>
      <c r="E38" s="718">
        <v>1324</v>
      </c>
      <c r="F38" s="718">
        <v>652</v>
      </c>
      <c r="G38" s="718">
        <v>918</v>
      </c>
      <c r="H38" s="719">
        <v>600</v>
      </c>
      <c r="I38" s="719">
        <v>1582</v>
      </c>
      <c r="J38" s="719">
        <v>1043</v>
      </c>
      <c r="K38" s="719">
        <v>1334</v>
      </c>
      <c r="L38" s="719">
        <v>1543</v>
      </c>
      <c r="M38" s="711">
        <v>967</v>
      </c>
    </row>
    <row r="39" spans="1:13">
      <c r="A39" s="888"/>
      <c r="B39" s="716" t="s">
        <v>183</v>
      </c>
      <c r="C39" s="718">
        <v>1183</v>
      </c>
      <c r="D39" s="718">
        <v>1238</v>
      </c>
      <c r="E39" s="718">
        <v>833</v>
      </c>
      <c r="F39" s="718">
        <v>1473</v>
      </c>
      <c r="G39" s="718">
        <v>1461</v>
      </c>
      <c r="H39" s="719">
        <v>1472</v>
      </c>
      <c r="I39" s="719">
        <v>976</v>
      </c>
      <c r="J39" s="719">
        <v>1157</v>
      </c>
      <c r="K39" s="719">
        <v>1372</v>
      </c>
      <c r="L39" s="719">
        <v>1615</v>
      </c>
      <c r="M39" s="711">
        <v>1075</v>
      </c>
    </row>
    <row r="40" spans="1:13">
      <c r="A40" s="888"/>
      <c r="B40" s="716" t="s">
        <v>184</v>
      </c>
      <c r="C40" s="718">
        <v>0</v>
      </c>
      <c r="D40" s="718">
        <v>0</v>
      </c>
      <c r="E40" s="718">
        <v>96</v>
      </c>
      <c r="F40" s="718">
        <v>0</v>
      </c>
      <c r="G40" s="718">
        <v>0</v>
      </c>
      <c r="H40" s="719">
        <v>0</v>
      </c>
      <c r="I40" s="719">
        <v>0</v>
      </c>
      <c r="J40" s="719">
        <v>0</v>
      </c>
      <c r="K40" s="719">
        <v>0</v>
      </c>
      <c r="L40" s="719">
        <v>0</v>
      </c>
      <c r="M40" s="711">
        <v>0</v>
      </c>
    </row>
    <row r="41" spans="1:13">
      <c r="A41" s="888"/>
      <c r="B41" s="716" t="s">
        <v>185</v>
      </c>
      <c r="C41" s="718">
        <v>243</v>
      </c>
      <c r="D41" s="718">
        <v>264</v>
      </c>
      <c r="E41" s="718">
        <v>379</v>
      </c>
      <c r="F41" s="718">
        <v>224</v>
      </c>
      <c r="G41" s="718">
        <v>32</v>
      </c>
      <c r="H41" s="719">
        <v>364</v>
      </c>
      <c r="I41" s="719">
        <v>486</v>
      </c>
      <c r="J41" s="719">
        <v>736</v>
      </c>
      <c r="K41" s="719">
        <v>798</v>
      </c>
      <c r="L41" s="719">
        <v>296</v>
      </c>
      <c r="M41" s="711">
        <v>433</v>
      </c>
    </row>
    <row r="42" spans="1:13">
      <c r="A42" s="889"/>
      <c r="B42" s="717" t="s">
        <v>186</v>
      </c>
      <c r="C42" s="720">
        <v>0</v>
      </c>
      <c r="D42" s="720">
        <v>72</v>
      </c>
      <c r="E42" s="720">
        <v>0</v>
      </c>
      <c r="F42" s="720">
        <v>0</v>
      </c>
      <c r="G42" s="720">
        <v>62</v>
      </c>
      <c r="H42" s="721">
        <v>0</v>
      </c>
      <c r="I42" s="721">
        <v>0</v>
      </c>
      <c r="J42" s="721">
        <v>0</v>
      </c>
      <c r="K42" s="721">
        <v>0</v>
      </c>
      <c r="L42" s="721">
        <v>0</v>
      </c>
      <c r="M42" s="712">
        <v>0</v>
      </c>
    </row>
    <row r="43" spans="1:13" ht="15.75">
      <c r="B43" s="713"/>
    </row>
  </sheetData>
  <mergeCells count="3">
    <mergeCell ref="A3:B3"/>
    <mergeCell ref="A4:A42"/>
    <mergeCell ref="A2:M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B050"/>
  </sheetPr>
  <dimension ref="A2:N43"/>
  <sheetViews>
    <sheetView showGridLines="0" workbookViewId="0">
      <selection activeCell="O15" sqref="O15"/>
    </sheetView>
  </sheetViews>
  <sheetFormatPr baseColWidth="10" defaultRowHeight="15"/>
  <cols>
    <col min="1" max="1" width="7.42578125" customWidth="1"/>
    <col min="2" max="2" width="24.28515625" bestFit="1" customWidth="1"/>
  </cols>
  <sheetData>
    <row r="2" spans="1:14" ht="35.25" customHeight="1">
      <c r="A2" s="808" t="s">
        <v>394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14" ht="35.25" customHeight="1">
      <c r="A3" s="890" t="s">
        <v>391</v>
      </c>
      <c r="B3" s="891"/>
      <c r="C3" s="714">
        <v>2007</v>
      </c>
      <c r="D3" s="714">
        <v>2008</v>
      </c>
      <c r="E3" s="714">
        <v>2009</v>
      </c>
      <c r="F3" s="714">
        <v>2010</v>
      </c>
      <c r="G3" s="714">
        <v>2011</v>
      </c>
      <c r="H3" s="714">
        <v>2012</v>
      </c>
      <c r="I3" s="714">
        <v>2013</v>
      </c>
      <c r="J3" s="714">
        <v>2014</v>
      </c>
      <c r="K3" s="714">
        <v>2015</v>
      </c>
      <c r="L3" s="714">
        <v>2016</v>
      </c>
      <c r="M3" s="714">
        <v>2017</v>
      </c>
    </row>
    <row r="4" spans="1:14">
      <c r="A4" s="888" t="s">
        <v>151</v>
      </c>
      <c r="B4" s="728" t="s">
        <v>385</v>
      </c>
      <c r="C4" s="724">
        <f t="shared" ref="C4:M12" si="0">+C14+C24+C34</f>
        <v>220821</v>
      </c>
      <c r="D4" s="724">
        <f t="shared" si="0"/>
        <v>233194</v>
      </c>
      <c r="E4" s="724">
        <f t="shared" si="0"/>
        <v>234180</v>
      </c>
      <c r="F4" s="724">
        <f t="shared" si="0"/>
        <v>222648</v>
      </c>
      <c r="G4" s="724">
        <f t="shared" ref="G4" si="1">+G14+G24+G34</f>
        <v>212104</v>
      </c>
      <c r="H4" s="724">
        <f t="shared" ref="H4:M4" si="2">+H14+H24+H34</f>
        <v>228828</v>
      </c>
      <c r="I4" s="724">
        <f t="shared" si="2"/>
        <v>245800</v>
      </c>
      <c r="J4" s="724">
        <f t="shared" si="2"/>
        <v>252999</v>
      </c>
      <c r="K4" s="724">
        <f t="shared" si="2"/>
        <v>264943</v>
      </c>
      <c r="L4" s="724">
        <f t="shared" si="2"/>
        <v>275741</v>
      </c>
      <c r="M4" s="724">
        <f t="shared" si="2"/>
        <v>282140</v>
      </c>
    </row>
    <row r="5" spans="1:14">
      <c r="A5" s="888"/>
      <c r="B5" s="716" t="s">
        <v>179</v>
      </c>
      <c r="C5" s="729">
        <f t="shared" si="0"/>
        <v>10825</v>
      </c>
      <c r="D5" s="729">
        <f t="shared" si="0"/>
        <v>7581</v>
      </c>
      <c r="E5" s="729">
        <f t="shared" si="0"/>
        <v>10314</v>
      </c>
      <c r="F5" s="729">
        <f t="shared" si="0"/>
        <v>9264</v>
      </c>
      <c r="G5" s="729">
        <f t="shared" ref="G5" si="3">+G15+G25+G35</f>
        <v>7790</v>
      </c>
      <c r="H5" s="729">
        <f t="shared" si="0"/>
        <v>9087</v>
      </c>
      <c r="I5" s="729">
        <f t="shared" si="0"/>
        <v>9408</v>
      </c>
      <c r="J5" s="729">
        <f t="shared" si="0"/>
        <v>9159</v>
      </c>
      <c r="K5" s="729">
        <f t="shared" si="0"/>
        <v>10305</v>
      </c>
      <c r="L5" s="729">
        <f t="shared" si="0"/>
        <v>13806</v>
      </c>
      <c r="M5" s="729">
        <f t="shared" si="0"/>
        <v>13066</v>
      </c>
    </row>
    <row r="6" spans="1:14">
      <c r="A6" s="888"/>
      <c r="B6" s="716" t="s">
        <v>180</v>
      </c>
      <c r="C6" s="729">
        <f t="shared" si="0"/>
        <v>11440</v>
      </c>
      <c r="D6" s="729">
        <f t="shared" si="0"/>
        <v>14283</v>
      </c>
      <c r="E6" s="729">
        <f t="shared" si="0"/>
        <v>10771</v>
      </c>
      <c r="F6" s="729">
        <f t="shared" si="0"/>
        <v>9735</v>
      </c>
      <c r="G6" s="729">
        <f t="shared" ref="G6" si="4">+G16+G26+G36</f>
        <v>11130</v>
      </c>
      <c r="H6" s="729">
        <f t="shared" si="0"/>
        <v>8870</v>
      </c>
      <c r="I6" s="729">
        <f t="shared" si="0"/>
        <v>12123</v>
      </c>
      <c r="J6" s="729">
        <f t="shared" si="0"/>
        <v>11412</v>
      </c>
      <c r="K6" s="729">
        <f t="shared" si="0"/>
        <v>11455</v>
      </c>
      <c r="L6" s="729">
        <f t="shared" si="0"/>
        <v>10362</v>
      </c>
      <c r="M6" s="729">
        <f t="shared" si="0"/>
        <v>11702</v>
      </c>
    </row>
    <row r="7" spans="1:14">
      <c r="A7" s="888"/>
      <c r="B7" s="716" t="s">
        <v>181</v>
      </c>
      <c r="C7" s="729">
        <f t="shared" si="0"/>
        <v>56109</v>
      </c>
      <c r="D7" s="729">
        <f t="shared" si="0"/>
        <v>54166</v>
      </c>
      <c r="E7" s="729">
        <f t="shared" si="0"/>
        <v>61021</v>
      </c>
      <c r="F7" s="729">
        <f t="shared" si="0"/>
        <v>60598</v>
      </c>
      <c r="G7" s="729">
        <f t="shared" ref="G7" si="5">+G17+G27+G37</f>
        <v>50860</v>
      </c>
      <c r="H7" s="729">
        <f t="shared" si="0"/>
        <v>54516</v>
      </c>
      <c r="I7" s="729">
        <f t="shared" si="0"/>
        <v>56708</v>
      </c>
      <c r="J7" s="729">
        <f t="shared" si="0"/>
        <v>57799</v>
      </c>
      <c r="K7" s="729">
        <f t="shared" si="0"/>
        <v>58695</v>
      </c>
      <c r="L7" s="729">
        <f t="shared" si="0"/>
        <v>60140</v>
      </c>
      <c r="M7" s="729">
        <f t="shared" si="0"/>
        <v>58479</v>
      </c>
    </row>
    <row r="8" spans="1:14">
      <c r="A8" s="888"/>
      <c r="B8" s="716" t="s">
        <v>182</v>
      </c>
      <c r="C8" s="729">
        <f t="shared" si="0"/>
        <v>45007</v>
      </c>
      <c r="D8" s="729">
        <f t="shared" si="0"/>
        <v>48890</v>
      </c>
      <c r="E8" s="729">
        <f t="shared" si="0"/>
        <v>46576</v>
      </c>
      <c r="F8" s="729">
        <f t="shared" si="0"/>
        <v>44193</v>
      </c>
      <c r="G8" s="729">
        <f t="shared" ref="G8" si="6">+G18+G28+G38</f>
        <v>38964</v>
      </c>
      <c r="H8" s="729">
        <f t="shared" si="0"/>
        <v>46295</v>
      </c>
      <c r="I8" s="729">
        <f t="shared" si="0"/>
        <v>46434</v>
      </c>
      <c r="J8" s="729">
        <f t="shared" si="0"/>
        <v>50207</v>
      </c>
      <c r="K8" s="729">
        <f t="shared" si="0"/>
        <v>51107</v>
      </c>
      <c r="L8" s="729">
        <f t="shared" si="0"/>
        <v>50158</v>
      </c>
      <c r="M8" s="729">
        <f t="shared" si="0"/>
        <v>43631</v>
      </c>
    </row>
    <row r="9" spans="1:14">
      <c r="A9" s="888"/>
      <c r="B9" s="716" t="s">
        <v>183</v>
      </c>
      <c r="C9" s="729">
        <f t="shared" si="0"/>
        <v>59529</v>
      </c>
      <c r="D9" s="729">
        <f t="shared" si="0"/>
        <v>66920</v>
      </c>
      <c r="E9" s="729">
        <f t="shared" si="0"/>
        <v>67241</v>
      </c>
      <c r="F9" s="729">
        <f t="shared" si="0"/>
        <v>61869</v>
      </c>
      <c r="G9" s="729">
        <f t="shared" ref="G9" si="7">+G19+G29+G39</f>
        <v>65480</v>
      </c>
      <c r="H9" s="729">
        <f t="shared" si="0"/>
        <v>65025</v>
      </c>
      <c r="I9" s="729">
        <f t="shared" si="0"/>
        <v>72459</v>
      </c>
      <c r="J9" s="729">
        <f t="shared" si="0"/>
        <v>71894</v>
      </c>
      <c r="K9" s="729">
        <f t="shared" si="0"/>
        <v>75025</v>
      </c>
      <c r="L9" s="729">
        <f t="shared" si="0"/>
        <v>81026</v>
      </c>
      <c r="M9" s="729">
        <f t="shared" si="0"/>
        <v>86504</v>
      </c>
    </row>
    <row r="10" spans="1:14">
      <c r="A10" s="888"/>
      <c r="B10" s="716" t="s">
        <v>184</v>
      </c>
      <c r="C10" s="729">
        <f t="shared" si="0"/>
        <v>5714</v>
      </c>
      <c r="D10" s="729">
        <f t="shared" si="0"/>
        <v>5728</v>
      </c>
      <c r="E10" s="729">
        <f t="shared" si="0"/>
        <v>4222</v>
      </c>
      <c r="F10" s="729">
        <f t="shared" si="0"/>
        <v>3893</v>
      </c>
      <c r="G10" s="729">
        <f t="shared" ref="G10" si="8">+G20+G30+G40</f>
        <v>2606</v>
      </c>
      <c r="H10" s="729">
        <f t="shared" si="0"/>
        <v>3876</v>
      </c>
      <c r="I10" s="729">
        <f t="shared" si="0"/>
        <v>2900</v>
      </c>
      <c r="J10" s="729">
        <f t="shared" si="0"/>
        <v>3535</v>
      </c>
      <c r="K10" s="729">
        <f t="shared" si="0"/>
        <v>2715</v>
      </c>
      <c r="L10" s="729">
        <f t="shared" si="0"/>
        <v>2764</v>
      </c>
      <c r="M10" s="729">
        <f t="shared" si="0"/>
        <v>3251</v>
      </c>
    </row>
    <row r="11" spans="1:14">
      <c r="A11" s="888"/>
      <c r="B11" s="716" t="s">
        <v>185</v>
      </c>
      <c r="C11" s="729">
        <f t="shared" si="0"/>
        <v>31593</v>
      </c>
      <c r="D11" s="729">
        <f t="shared" si="0"/>
        <v>35598</v>
      </c>
      <c r="E11" s="729">
        <f t="shared" si="0"/>
        <v>33333</v>
      </c>
      <c r="F11" s="729">
        <f t="shared" si="0"/>
        <v>32516</v>
      </c>
      <c r="G11" s="729">
        <f t="shared" ref="G11" si="9">+G21+G31+G41</f>
        <v>33904</v>
      </c>
      <c r="H11" s="729">
        <f t="shared" si="0"/>
        <v>40345</v>
      </c>
      <c r="I11" s="729">
        <f t="shared" si="0"/>
        <v>43954</v>
      </c>
      <c r="J11" s="729">
        <f t="shared" si="0"/>
        <v>46273</v>
      </c>
      <c r="K11" s="729">
        <f t="shared" si="0"/>
        <v>52652</v>
      </c>
      <c r="L11" s="729">
        <f t="shared" si="0"/>
        <v>53986</v>
      </c>
      <c r="M11" s="729">
        <f t="shared" si="0"/>
        <v>62462</v>
      </c>
    </row>
    <row r="12" spans="1:14">
      <c r="A12" s="888"/>
      <c r="B12" s="716" t="s">
        <v>186</v>
      </c>
      <c r="C12" s="729">
        <f t="shared" si="0"/>
        <v>604</v>
      </c>
      <c r="D12" s="729">
        <f t="shared" si="0"/>
        <v>28</v>
      </c>
      <c r="E12" s="729">
        <f t="shared" si="0"/>
        <v>702</v>
      </c>
      <c r="F12" s="729">
        <f t="shared" si="0"/>
        <v>580</v>
      </c>
      <c r="G12" s="729">
        <f t="shared" ref="G12" si="10">+G22+G32+G42</f>
        <v>1370</v>
      </c>
      <c r="H12" s="729">
        <f t="shared" si="0"/>
        <v>814</v>
      </c>
      <c r="I12" s="729">
        <f t="shared" si="0"/>
        <v>1814</v>
      </c>
      <c r="J12" s="729">
        <f t="shared" si="0"/>
        <v>2720</v>
      </c>
      <c r="K12" s="729">
        <f t="shared" si="0"/>
        <v>2989</v>
      </c>
      <c r="L12" s="729">
        <f t="shared" si="0"/>
        <v>3499</v>
      </c>
      <c r="M12" s="729">
        <f t="shared" si="0"/>
        <v>3045</v>
      </c>
    </row>
    <row r="13" spans="1:14">
      <c r="A13" s="888"/>
      <c r="B13" s="715"/>
      <c r="C13" s="718"/>
      <c r="D13" s="718"/>
      <c r="E13" s="718"/>
      <c r="F13" s="718"/>
      <c r="G13" s="718"/>
      <c r="H13" s="719"/>
      <c r="I13" s="719"/>
      <c r="J13" s="719"/>
      <c r="K13" s="719"/>
      <c r="L13" s="719"/>
      <c r="M13" s="711"/>
    </row>
    <row r="14" spans="1:14">
      <c r="A14" s="888"/>
      <c r="B14" s="727" t="s">
        <v>386</v>
      </c>
      <c r="C14" s="723">
        <v>109828</v>
      </c>
      <c r="D14" s="723">
        <v>115908</v>
      </c>
      <c r="E14" s="723">
        <v>129718</v>
      </c>
      <c r="F14" s="723">
        <v>116716</v>
      </c>
      <c r="G14" s="723">
        <v>106989</v>
      </c>
      <c r="H14" s="724">
        <v>124478</v>
      </c>
      <c r="I14" s="724">
        <v>131922</v>
      </c>
      <c r="J14" s="724">
        <v>138243</v>
      </c>
      <c r="K14" s="724">
        <v>151738</v>
      </c>
      <c r="L14" s="724">
        <v>164762</v>
      </c>
      <c r="M14" s="725">
        <v>163895</v>
      </c>
      <c r="N14" s="726"/>
    </row>
    <row r="15" spans="1:14">
      <c r="A15" s="888"/>
      <c r="B15" s="716" t="s">
        <v>179</v>
      </c>
      <c r="C15" s="718">
        <v>7957</v>
      </c>
      <c r="D15" s="718">
        <v>5593</v>
      </c>
      <c r="E15" s="718">
        <v>8237</v>
      </c>
      <c r="F15" s="718">
        <v>6599</v>
      </c>
      <c r="G15" s="718">
        <v>5885</v>
      </c>
      <c r="H15" s="719">
        <v>7070</v>
      </c>
      <c r="I15" s="719">
        <v>7764</v>
      </c>
      <c r="J15" s="719">
        <v>7184</v>
      </c>
      <c r="K15" s="719">
        <v>7946</v>
      </c>
      <c r="L15" s="719">
        <v>12517</v>
      </c>
      <c r="M15" s="711">
        <v>9963</v>
      </c>
    </row>
    <row r="16" spans="1:14">
      <c r="A16" s="888"/>
      <c r="B16" s="716" t="s">
        <v>180</v>
      </c>
      <c r="C16" s="718">
        <v>6829</v>
      </c>
      <c r="D16" s="718">
        <v>9132</v>
      </c>
      <c r="E16" s="718">
        <v>6984</v>
      </c>
      <c r="F16" s="718">
        <v>6644</v>
      </c>
      <c r="G16" s="718">
        <v>6386</v>
      </c>
      <c r="H16" s="719">
        <v>5363</v>
      </c>
      <c r="I16" s="719">
        <v>8148</v>
      </c>
      <c r="J16" s="719">
        <v>7722</v>
      </c>
      <c r="K16" s="719">
        <v>7681</v>
      </c>
      <c r="L16" s="719">
        <v>7289</v>
      </c>
      <c r="M16" s="711">
        <v>8176</v>
      </c>
    </row>
    <row r="17" spans="1:14">
      <c r="A17" s="888"/>
      <c r="B17" s="716" t="s">
        <v>181</v>
      </c>
      <c r="C17" s="718">
        <v>29263</v>
      </c>
      <c r="D17" s="718">
        <v>28920</v>
      </c>
      <c r="E17" s="718">
        <v>35527</v>
      </c>
      <c r="F17" s="718">
        <v>34659</v>
      </c>
      <c r="G17" s="718">
        <v>27036</v>
      </c>
      <c r="H17" s="719">
        <v>30814</v>
      </c>
      <c r="I17" s="719">
        <v>34109</v>
      </c>
      <c r="J17" s="719">
        <v>32457</v>
      </c>
      <c r="K17" s="719">
        <v>32429</v>
      </c>
      <c r="L17" s="719">
        <v>37270</v>
      </c>
      <c r="M17" s="711">
        <v>36324</v>
      </c>
    </row>
    <row r="18" spans="1:14">
      <c r="A18" s="888"/>
      <c r="B18" s="716" t="s">
        <v>182</v>
      </c>
      <c r="C18" s="718">
        <v>20953</v>
      </c>
      <c r="D18" s="718">
        <v>22300</v>
      </c>
      <c r="E18" s="718">
        <v>23333</v>
      </c>
      <c r="F18" s="718">
        <v>20866</v>
      </c>
      <c r="G18" s="718">
        <v>18856</v>
      </c>
      <c r="H18" s="719">
        <v>23930</v>
      </c>
      <c r="I18" s="719">
        <v>23975</v>
      </c>
      <c r="J18" s="719">
        <v>24067</v>
      </c>
      <c r="K18" s="719">
        <v>28775</v>
      </c>
      <c r="L18" s="719">
        <v>29614</v>
      </c>
      <c r="M18" s="711">
        <v>25017</v>
      </c>
    </row>
    <row r="19" spans="1:14">
      <c r="A19" s="888"/>
      <c r="B19" s="716" t="s">
        <v>183</v>
      </c>
      <c r="C19" s="718">
        <v>26867</v>
      </c>
      <c r="D19" s="718">
        <v>28999</v>
      </c>
      <c r="E19" s="718">
        <v>33241</v>
      </c>
      <c r="F19" s="718">
        <v>28135</v>
      </c>
      <c r="G19" s="718">
        <v>29846</v>
      </c>
      <c r="H19" s="719">
        <v>32919</v>
      </c>
      <c r="I19" s="719">
        <v>34688</v>
      </c>
      <c r="J19" s="719">
        <v>38202</v>
      </c>
      <c r="K19" s="719">
        <v>40242</v>
      </c>
      <c r="L19" s="719">
        <v>44571</v>
      </c>
      <c r="M19" s="711">
        <v>47691</v>
      </c>
    </row>
    <row r="20" spans="1:14">
      <c r="A20" s="888"/>
      <c r="B20" s="716" t="s">
        <v>184</v>
      </c>
      <c r="C20" s="718">
        <v>3577</v>
      </c>
      <c r="D20" s="718">
        <v>3848</v>
      </c>
      <c r="E20" s="718">
        <v>3488</v>
      </c>
      <c r="F20" s="718">
        <v>2610</v>
      </c>
      <c r="G20" s="718">
        <v>1729</v>
      </c>
      <c r="H20" s="719">
        <v>2423</v>
      </c>
      <c r="I20" s="719">
        <v>2035</v>
      </c>
      <c r="J20" s="719">
        <v>2691</v>
      </c>
      <c r="K20" s="719">
        <v>2597</v>
      </c>
      <c r="L20" s="719">
        <v>1733</v>
      </c>
      <c r="M20" s="711">
        <v>2196</v>
      </c>
    </row>
    <row r="21" spans="1:14">
      <c r="A21" s="888"/>
      <c r="B21" s="716" t="s">
        <v>185</v>
      </c>
      <c r="C21" s="718">
        <v>14198</v>
      </c>
      <c r="D21" s="718">
        <v>17088</v>
      </c>
      <c r="E21" s="718">
        <v>18401</v>
      </c>
      <c r="F21" s="718">
        <v>17077</v>
      </c>
      <c r="G21" s="718">
        <v>16426</v>
      </c>
      <c r="H21" s="719">
        <v>21446</v>
      </c>
      <c r="I21" s="719">
        <v>20551</v>
      </c>
      <c r="J21" s="719">
        <v>25097</v>
      </c>
      <c r="K21" s="719">
        <v>30912</v>
      </c>
      <c r="L21" s="719">
        <v>30062</v>
      </c>
      <c r="M21" s="711">
        <v>32664</v>
      </c>
    </row>
    <row r="22" spans="1:14">
      <c r="A22" s="888"/>
      <c r="B22" s="716" t="s">
        <v>186</v>
      </c>
      <c r="C22" s="718">
        <v>184</v>
      </c>
      <c r="D22" s="718">
        <v>28</v>
      </c>
      <c r="E22" s="718">
        <v>507</v>
      </c>
      <c r="F22" s="718">
        <v>126</v>
      </c>
      <c r="G22" s="718">
        <v>825</v>
      </c>
      <c r="H22" s="719">
        <v>513</v>
      </c>
      <c r="I22" s="719">
        <v>652</v>
      </c>
      <c r="J22" s="719">
        <v>823</v>
      </c>
      <c r="K22" s="719">
        <v>1156</v>
      </c>
      <c r="L22" s="719">
        <v>1706</v>
      </c>
      <c r="M22" s="711">
        <v>1864</v>
      </c>
    </row>
    <row r="23" spans="1:14">
      <c r="A23" s="888"/>
      <c r="B23" s="715"/>
      <c r="C23" s="718"/>
      <c r="D23" s="718"/>
      <c r="E23" s="718"/>
      <c r="F23" s="718"/>
      <c r="G23" s="718"/>
      <c r="H23" s="719"/>
      <c r="I23" s="719"/>
      <c r="J23" s="719"/>
      <c r="K23" s="719"/>
      <c r="L23" s="719"/>
      <c r="M23" s="711"/>
    </row>
    <row r="24" spans="1:14" ht="25.5">
      <c r="A24" s="888"/>
      <c r="B24" s="722" t="s">
        <v>387</v>
      </c>
      <c r="C24" s="723">
        <v>53512</v>
      </c>
      <c r="D24" s="723">
        <v>59841</v>
      </c>
      <c r="E24" s="723">
        <v>52311</v>
      </c>
      <c r="F24" s="723">
        <v>55657</v>
      </c>
      <c r="G24" s="723">
        <v>59277</v>
      </c>
      <c r="H24" s="724">
        <v>53601</v>
      </c>
      <c r="I24" s="724">
        <v>65429</v>
      </c>
      <c r="J24" s="724">
        <v>62331</v>
      </c>
      <c r="K24" s="724">
        <v>62911</v>
      </c>
      <c r="L24" s="724">
        <v>64183</v>
      </c>
      <c r="M24" s="725">
        <v>70567</v>
      </c>
      <c r="N24" s="726"/>
    </row>
    <row r="25" spans="1:14">
      <c r="A25" s="888"/>
      <c r="B25" s="716" t="s">
        <v>179</v>
      </c>
      <c r="C25" s="718">
        <v>721</v>
      </c>
      <c r="D25" s="718">
        <v>613</v>
      </c>
      <c r="E25" s="718">
        <v>605</v>
      </c>
      <c r="F25" s="718">
        <v>1426</v>
      </c>
      <c r="G25" s="718">
        <v>778</v>
      </c>
      <c r="H25" s="719">
        <v>630</v>
      </c>
      <c r="I25" s="719">
        <v>621</v>
      </c>
      <c r="J25" s="719">
        <v>766</v>
      </c>
      <c r="K25" s="719">
        <v>1062</v>
      </c>
      <c r="L25" s="719">
        <v>674</v>
      </c>
      <c r="M25" s="711">
        <v>1118</v>
      </c>
    </row>
    <row r="26" spans="1:14">
      <c r="A26" s="888"/>
      <c r="B26" s="716" t="s">
        <v>180</v>
      </c>
      <c r="C26" s="718">
        <v>1121</v>
      </c>
      <c r="D26" s="718">
        <v>715</v>
      </c>
      <c r="E26" s="718">
        <v>1030</v>
      </c>
      <c r="F26" s="718">
        <v>736</v>
      </c>
      <c r="G26" s="718">
        <v>981</v>
      </c>
      <c r="H26" s="719">
        <v>1069</v>
      </c>
      <c r="I26" s="719">
        <v>1752</v>
      </c>
      <c r="J26" s="719">
        <v>1116</v>
      </c>
      <c r="K26" s="719">
        <v>966</v>
      </c>
      <c r="L26" s="719">
        <v>1166</v>
      </c>
      <c r="M26" s="711">
        <v>939</v>
      </c>
    </row>
    <row r="27" spans="1:14">
      <c r="A27" s="888"/>
      <c r="B27" s="716" t="s">
        <v>181</v>
      </c>
      <c r="C27" s="718">
        <v>5847</v>
      </c>
      <c r="D27" s="718">
        <v>7864</v>
      </c>
      <c r="E27" s="718">
        <v>6845</v>
      </c>
      <c r="F27" s="718">
        <v>8205</v>
      </c>
      <c r="G27" s="718">
        <v>7493</v>
      </c>
      <c r="H27" s="719">
        <v>6021</v>
      </c>
      <c r="I27" s="719">
        <v>7438</v>
      </c>
      <c r="J27" s="719">
        <v>7728</v>
      </c>
      <c r="K27" s="719">
        <v>7545</v>
      </c>
      <c r="L27" s="719">
        <v>7254</v>
      </c>
      <c r="M27" s="711">
        <v>8362</v>
      </c>
    </row>
    <row r="28" spans="1:14">
      <c r="A28" s="888"/>
      <c r="B28" s="716" t="s">
        <v>182</v>
      </c>
      <c r="C28" s="718">
        <v>10858</v>
      </c>
      <c r="D28" s="718">
        <v>11718</v>
      </c>
      <c r="E28" s="718">
        <v>10066</v>
      </c>
      <c r="F28" s="718">
        <v>9716</v>
      </c>
      <c r="G28" s="718">
        <v>9784</v>
      </c>
      <c r="H28" s="719">
        <v>10194</v>
      </c>
      <c r="I28" s="719">
        <v>11680</v>
      </c>
      <c r="J28" s="719">
        <v>12514</v>
      </c>
      <c r="K28" s="719">
        <v>11275</v>
      </c>
      <c r="L28" s="719">
        <v>9516</v>
      </c>
      <c r="M28" s="711">
        <v>8711</v>
      </c>
    </row>
    <row r="29" spans="1:14">
      <c r="A29" s="888"/>
      <c r="B29" s="716" t="s">
        <v>183</v>
      </c>
      <c r="C29" s="718">
        <v>18516</v>
      </c>
      <c r="D29" s="718">
        <v>23001</v>
      </c>
      <c r="E29" s="718">
        <v>21232</v>
      </c>
      <c r="F29" s="718">
        <v>22038</v>
      </c>
      <c r="G29" s="718">
        <v>23721</v>
      </c>
      <c r="H29" s="719">
        <v>18402</v>
      </c>
      <c r="I29" s="719">
        <v>23335</v>
      </c>
      <c r="J29" s="719">
        <v>19803</v>
      </c>
      <c r="K29" s="719">
        <v>21818</v>
      </c>
      <c r="L29" s="719">
        <v>22482</v>
      </c>
      <c r="M29" s="711">
        <v>24785</v>
      </c>
    </row>
    <row r="30" spans="1:14">
      <c r="A30" s="888"/>
      <c r="B30" s="716" t="s">
        <v>184</v>
      </c>
      <c r="C30" s="718">
        <v>1684</v>
      </c>
      <c r="D30" s="718">
        <v>1015</v>
      </c>
      <c r="E30" s="718">
        <v>314</v>
      </c>
      <c r="F30" s="718">
        <v>620</v>
      </c>
      <c r="G30" s="718">
        <v>740</v>
      </c>
      <c r="H30" s="719">
        <v>751</v>
      </c>
      <c r="I30" s="719">
        <v>703</v>
      </c>
      <c r="J30" s="719">
        <v>600</v>
      </c>
      <c r="K30" s="719">
        <v>22</v>
      </c>
      <c r="L30" s="719">
        <v>522</v>
      </c>
      <c r="M30" s="711">
        <v>390</v>
      </c>
    </row>
    <row r="31" spans="1:14">
      <c r="A31" s="888"/>
      <c r="B31" s="716" t="s">
        <v>185</v>
      </c>
      <c r="C31" s="718">
        <v>14538</v>
      </c>
      <c r="D31" s="718">
        <v>14915</v>
      </c>
      <c r="E31" s="718">
        <v>12024</v>
      </c>
      <c r="F31" s="718">
        <v>12462</v>
      </c>
      <c r="G31" s="718">
        <v>15235</v>
      </c>
      <c r="H31" s="719">
        <v>16354</v>
      </c>
      <c r="I31" s="719">
        <v>19050</v>
      </c>
      <c r="J31" s="719">
        <v>18728</v>
      </c>
      <c r="K31" s="719">
        <v>18912</v>
      </c>
      <c r="L31" s="719">
        <v>21334</v>
      </c>
      <c r="M31" s="711">
        <v>25347</v>
      </c>
    </row>
    <row r="32" spans="1:14">
      <c r="A32" s="888"/>
      <c r="B32" s="716" t="s">
        <v>186</v>
      </c>
      <c r="C32" s="718">
        <v>227</v>
      </c>
      <c r="D32" s="718">
        <v>0</v>
      </c>
      <c r="E32" s="718">
        <v>195</v>
      </c>
      <c r="F32" s="718">
        <v>454</v>
      </c>
      <c r="G32" s="718">
        <v>545</v>
      </c>
      <c r="H32" s="719">
        <v>180</v>
      </c>
      <c r="I32" s="719">
        <v>850</v>
      </c>
      <c r="J32" s="719">
        <v>1076</v>
      </c>
      <c r="K32" s="719">
        <v>1311</v>
      </c>
      <c r="L32" s="719">
        <v>1235</v>
      </c>
      <c r="M32" s="711">
        <v>915</v>
      </c>
    </row>
    <row r="33" spans="1:13">
      <c r="A33" s="888"/>
      <c r="B33" s="715"/>
      <c r="C33" s="718"/>
      <c r="D33" s="718"/>
      <c r="E33" s="718"/>
      <c r="F33" s="718"/>
      <c r="G33" s="718"/>
      <c r="H33" s="719"/>
      <c r="I33" s="719"/>
      <c r="J33" s="719"/>
      <c r="K33" s="719"/>
      <c r="L33" s="719"/>
      <c r="M33" s="711"/>
    </row>
    <row r="34" spans="1:13" ht="25.5">
      <c r="A34" s="888"/>
      <c r="B34" s="722" t="s">
        <v>388</v>
      </c>
      <c r="C34" s="723">
        <v>57481</v>
      </c>
      <c r="D34" s="723">
        <v>57445</v>
      </c>
      <c r="E34" s="723">
        <v>52151</v>
      </c>
      <c r="F34" s="723">
        <v>50275</v>
      </c>
      <c r="G34" s="723">
        <v>45838</v>
      </c>
      <c r="H34" s="724">
        <v>50749</v>
      </c>
      <c r="I34" s="724">
        <v>48449</v>
      </c>
      <c r="J34" s="724">
        <v>52425</v>
      </c>
      <c r="K34" s="724">
        <v>50294</v>
      </c>
      <c r="L34" s="724">
        <v>46796</v>
      </c>
      <c r="M34" s="725">
        <v>47678</v>
      </c>
    </row>
    <row r="35" spans="1:13">
      <c r="A35" s="888"/>
      <c r="B35" s="716" t="s">
        <v>179</v>
      </c>
      <c r="C35" s="718">
        <v>2147</v>
      </c>
      <c r="D35" s="718">
        <v>1375</v>
      </c>
      <c r="E35" s="718">
        <v>1472</v>
      </c>
      <c r="F35" s="718">
        <v>1239</v>
      </c>
      <c r="G35" s="718">
        <v>1127</v>
      </c>
      <c r="H35" s="719">
        <v>1387</v>
      </c>
      <c r="I35" s="719">
        <v>1023</v>
      </c>
      <c r="J35" s="719">
        <v>1209</v>
      </c>
      <c r="K35" s="719">
        <v>1297</v>
      </c>
      <c r="L35" s="719">
        <v>615</v>
      </c>
      <c r="M35" s="711">
        <v>1985</v>
      </c>
    </row>
    <row r="36" spans="1:13">
      <c r="A36" s="888"/>
      <c r="B36" s="716" t="s">
        <v>180</v>
      </c>
      <c r="C36" s="718">
        <v>3490</v>
      </c>
      <c r="D36" s="718">
        <v>4436</v>
      </c>
      <c r="E36" s="718">
        <v>2757</v>
      </c>
      <c r="F36" s="718">
        <v>2355</v>
      </c>
      <c r="G36" s="718">
        <v>3763</v>
      </c>
      <c r="H36" s="719">
        <v>2438</v>
      </c>
      <c r="I36" s="719">
        <v>2223</v>
      </c>
      <c r="J36" s="719">
        <v>2574</v>
      </c>
      <c r="K36" s="719">
        <v>2808</v>
      </c>
      <c r="L36" s="719">
        <v>1907</v>
      </c>
      <c r="M36" s="711">
        <v>2587</v>
      </c>
    </row>
    <row r="37" spans="1:13">
      <c r="A37" s="888"/>
      <c r="B37" s="716" t="s">
        <v>181</v>
      </c>
      <c r="C37" s="718">
        <v>20999</v>
      </c>
      <c r="D37" s="718">
        <v>17382</v>
      </c>
      <c r="E37" s="718">
        <v>18649</v>
      </c>
      <c r="F37" s="718">
        <v>17734</v>
      </c>
      <c r="G37" s="718">
        <v>16331</v>
      </c>
      <c r="H37" s="719">
        <v>17681</v>
      </c>
      <c r="I37" s="719">
        <v>15161</v>
      </c>
      <c r="J37" s="719">
        <v>17614</v>
      </c>
      <c r="K37" s="719">
        <v>18721</v>
      </c>
      <c r="L37" s="719">
        <v>15616</v>
      </c>
      <c r="M37" s="711">
        <v>13793</v>
      </c>
    </row>
    <row r="38" spans="1:13">
      <c r="A38" s="888"/>
      <c r="B38" s="716" t="s">
        <v>182</v>
      </c>
      <c r="C38" s="718">
        <v>13196</v>
      </c>
      <c r="D38" s="718">
        <v>14872</v>
      </c>
      <c r="E38" s="718">
        <v>13177</v>
      </c>
      <c r="F38" s="718">
        <v>13611</v>
      </c>
      <c r="G38" s="718">
        <v>10324</v>
      </c>
      <c r="H38" s="719">
        <v>12171</v>
      </c>
      <c r="I38" s="719">
        <v>10779</v>
      </c>
      <c r="J38" s="719">
        <v>13626</v>
      </c>
      <c r="K38" s="719">
        <v>11057</v>
      </c>
      <c r="L38" s="719">
        <v>11028</v>
      </c>
      <c r="M38" s="711">
        <v>9903</v>
      </c>
    </row>
    <row r="39" spans="1:13">
      <c r="A39" s="888"/>
      <c r="B39" s="716" t="s">
        <v>183</v>
      </c>
      <c r="C39" s="718">
        <v>14146</v>
      </c>
      <c r="D39" s="718">
        <v>14920</v>
      </c>
      <c r="E39" s="718">
        <v>12768</v>
      </c>
      <c r="F39" s="718">
        <v>11696</v>
      </c>
      <c r="G39" s="718">
        <v>11913</v>
      </c>
      <c r="H39" s="719">
        <v>13704</v>
      </c>
      <c r="I39" s="719">
        <v>14436</v>
      </c>
      <c r="J39" s="719">
        <v>13889</v>
      </c>
      <c r="K39" s="719">
        <v>12965</v>
      </c>
      <c r="L39" s="719">
        <v>13973</v>
      </c>
      <c r="M39" s="711">
        <v>14028</v>
      </c>
    </row>
    <row r="40" spans="1:13">
      <c r="A40" s="888"/>
      <c r="B40" s="716" t="s">
        <v>184</v>
      </c>
      <c r="C40" s="718">
        <v>453</v>
      </c>
      <c r="D40" s="718">
        <v>865</v>
      </c>
      <c r="E40" s="718">
        <v>420</v>
      </c>
      <c r="F40" s="718">
        <v>663</v>
      </c>
      <c r="G40" s="718">
        <v>137</v>
      </c>
      <c r="H40" s="719">
        <v>702</v>
      </c>
      <c r="I40" s="719">
        <v>162</v>
      </c>
      <c r="J40" s="719">
        <v>244</v>
      </c>
      <c r="K40" s="719">
        <v>96</v>
      </c>
      <c r="L40" s="719">
        <v>509</v>
      </c>
      <c r="M40" s="711">
        <v>665</v>
      </c>
    </row>
    <row r="41" spans="1:13">
      <c r="A41" s="888"/>
      <c r="B41" s="716" t="s">
        <v>185</v>
      </c>
      <c r="C41" s="718">
        <v>2857</v>
      </c>
      <c r="D41" s="718">
        <v>3595</v>
      </c>
      <c r="E41" s="718">
        <v>2908</v>
      </c>
      <c r="F41" s="718">
        <v>2977</v>
      </c>
      <c r="G41" s="718">
        <v>2243</v>
      </c>
      <c r="H41" s="719">
        <v>2545</v>
      </c>
      <c r="I41" s="719">
        <v>4353</v>
      </c>
      <c r="J41" s="719">
        <v>2448</v>
      </c>
      <c r="K41" s="719">
        <v>2828</v>
      </c>
      <c r="L41" s="719">
        <v>2590</v>
      </c>
      <c r="M41" s="711">
        <v>4451</v>
      </c>
    </row>
    <row r="42" spans="1:13">
      <c r="A42" s="889"/>
      <c r="B42" s="717" t="s">
        <v>186</v>
      </c>
      <c r="C42" s="720">
        <v>193</v>
      </c>
      <c r="D42" s="720">
        <v>0</v>
      </c>
      <c r="E42" s="720">
        <v>0</v>
      </c>
      <c r="F42" s="720">
        <v>0</v>
      </c>
      <c r="G42" s="720">
        <v>0</v>
      </c>
      <c r="H42" s="721">
        <v>121</v>
      </c>
      <c r="I42" s="721">
        <v>312</v>
      </c>
      <c r="J42" s="721">
        <v>821</v>
      </c>
      <c r="K42" s="721">
        <v>522</v>
      </c>
      <c r="L42" s="721">
        <v>558</v>
      </c>
      <c r="M42" s="712">
        <v>266</v>
      </c>
    </row>
    <row r="43" spans="1:13" ht="15.75">
      <c r="B43" s="713"/>
    </row>
  </sheetData>
  <mergeCells count="3">
    <mergeCell ref="A3:B3"/>
    <mergeCell ref="A4:A42"/>
    <mergeCell ref="A2:M2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50"/>
  </sheetPr>
  <dimension ref="A1:M26"/>
  <sheetViews>
    <sheetView showGridLines="0" workbookViewId="0">
      <selection sqref="A1:M1"/>
    </sheetView>
  </sheetViews>
  <sheetFormatPr baseColWidth="10" defaultColWidth="11.42578125" defaultRowHeight="12.75"/>
  <cols>
    <col min="1" max="1" width="6" style="11" customWidth="1"/>
    <col min="2" max="2" width="41.140625" style="11" bestFit="1" customWidth="1"/>
    <col min="3" max="11" width="8.85546875" style="11" customWidth="1"/>
    <col min="12" max="13" width="9.42578125" style="183" customWidth="1"/>
    <col min="14" max="16384" width="11.42578125" style="183"/>
  </cols>
  <sheetData>
    <row r="1" spans="1:13" ht="31.5" customHeight="1">
      <c r="A1" s="808" t="s">
        <v>313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33" customHeight="1">
      <c r="A2" s="892" t="s">
        <v>234</v>
      </c>
      <c r="B2" s="893"/>
      <c r="C2" s="276">
        <v>2007</v>
      </c>
      <c r="D2" s="276">
        <v>2008</v>
      </c>
      <c r="E2" s="276">
        <v>2009</v>
      </c>
      <c r="F2" s="276">
        <v>2010</v>
      </c>
      <c r="G2" s="276">
        <v>2011</v>
      </c>
      <c r="H2" s="276">
        <v>2012</v>
      </c>
      <c r="I2" s="276">
        <v>2013</v>
      </c>
      <c r="J2" s="276">
        <v>2014</v>
      </c>
      <c r="K2" s="276">
        <v>2015</v>
      </c>
      <c r="L2" s="276">
        <v>2016</v>
      </c>
      <c r="M2" s="276">
        <v>2017</v>
      </c>
    </row>
    <row r="3" spans="1:13" s="184" customFormat="1" ht="22.5" customHeight="1">
      <c r="A3" s="836" t="s">
        <v>94</v>
      </c>
      <c r="B3" s="277" t="s">
        <v>109</v>
      </c>
      <c r="C3" s="278">
        <v>860445</v>
      </c>
      <c r="D3" s="278">
        <v>850970</v>
      </c>
      <c r="E3" s="278">
        <v>861747</v>
      </c>
      <c r="F3" s="278">
        <v>893327</v>
      </c>
      <c r="G3" s="278">
        <v>993146</v>
      </c>
      <c r="H3" s="278">
        <v>974383</v>
      </c>
      <c r="I3" s="278">
        <v>976023</v>
      </c>
      <c r="J3" s="278">
        <v>1000810</v>
      </c>
      <c r="K3" s="278">
        <v>1020501</v>
      </c>
      <c r="L3" s="278">
        <v>1036318</v>
      </c>
      <c r="M3" s="278">
        <v>1070809</v>
      </c>
    </row>
    <row r="4" spans="1:13" ht="15" customHeight="1">
      <c r="A4" s="817"/>
      <c r="B4" s="279" t="s">
        <v>235</v>
      </c>
      <c r="C4" s="280">
        <v>115358</v>
      </c>
      <c r="D4" s="280">
        <v>112686</v>
      </c>
      <c r="E4" s="280">
        <v>110142</v>
      </c>
      <c r="F4" s="280">
        <v>114569</v>
      </c>
      <c r="G4" s="280">
        <v>123935</v>
      </c>
      <c r="H4" s="280">
        <v>128440</v>
      </c>
      <c r="I4" s="280">
        <v>136317</v>
      </c>
      <c r="J4" s="280">
        <v>143555</v>
      </c>
      <c r="K4" s="280">
        <v>142598</v>
      </c>
      <c r="L4" s="280">
        <v>150401</v>
      </c>
      <c r="M4" s="280">
        <v>172840</v>
      </c>
    </row>
    <row r="5" spans="1:13" ht="15" customHeight="1">
      <c r="A5" s="817"/>
      <c r="B5" s="279" t="s">
        <v>236</v>
      </c>
      <c r="C5" s="280">
        <v>34912</v>
      </c>
      <c r="D5" s="280">
        <v>33435</v>
      </c>
      <c r="E5" s="280">
        <v>32193</v>
      </c>
      <c r="F5" s="280">
        <v>33644</v>
      </c>
      <c r="G5" s="280">
        <v>34002</v>
      </c>
      <c r="H5" s="280">
        <v>28767</v>
      </c>
      <c r="I5" s="280">
        <v>27149</v>
      </c>
      <c r="J5" s="280">
        <v>28044</v>
      </c>
      <c r="K5" s="280">
        <v>28402</v>
      </c>
      <c r="L5" s="280">
        <v>23892</v>
      </c>
      <c r="M5" s="280">
        <v>35492</v>
      </c>
    </row>
    <row r="6" spans="1:13" ht="15" customHeight="1">
      <c r="A6" s="817"/>
      <c r="B6" s="279" t="s">
        <v>237</v>
      </c>
      <c r="C6" s="280">
        <v>235024</v>
      </c>
      <c r="D6" s="280">
        <v>220773</v>
      </c>
      <c r="E6" s="280">
        <v>222441</v>
      </c>
      <c r="F6" s="280">
        <v>229953</v>
      </c>
      <c r="G6" s="280">
        <v>241733</v>
      </c>
      <c r="H6" s="280">
        <v>267129</v>
      </c>
      <c r="I6" s="280">
        <v>272170</v>
      </c>
      <c r="J6" s="280">
        <v>280361</v>
      </c>
      <c r="K6" s="280">
        <v>298927</v>
      </c>
      <c r="L6" s="280">
        <v>321940</v>
      </c>
      <c r="M6" s="280">
        <v>318838</v>
      </c>
    </row>
    <row r="7" spans="1:13" ht="15" customHeight="1">
      <c r="A7" s="817"/>
      <c r="B7" s="279" t="s">
        <v>238</v>
      </c>
      <c r="C7" s="280">
        <v>386761</v>
      </c>
      <c r="D7" s="280">
        <v>400603</v>
      </c>
      <c r="E7" s="280">
        <v>387793</v>
      </c>
      <c r="F7" s="280">
        <v>400618</v>
      </c>
      <c r="G7" s="280">
        <v>468782</v>
      </c>
      <c r="H7" s="280">
        <v>439982</v>
      </c>
      <c r="I7" s="280">
        <v>437978</v>
      </c>
      <c r="J7" s="280">
        <v>437201</v>
      </c>
      <c r="K7" s="280">
        <v>432433</v>
      </c>
      <c r="L7" s="280">
        <v>423163</v>
      </c>
      <c r="M7" s="280">
        <v>425170</v>
      </c>
    </row>
    <row r="8" spans="1:13" ht="15" customHeight="1">
      <c r="A8" s="817"/>
      <c r="B8" s="279" t="s">
        <v>239</v>
      </c>
      <c r="C8" s="280">
        <v>26727</v>
      </c>
      <c r="D8" s="280">
        <v>24021</v>
      </c>
      <c r="E8" s="280">
        <v>27877</v>
      </c>
      <c r="F8" s="280">
        <v>31860</v>
      </c>
      <c r="G8" s="280">
        <v>29524</v>
      </c>
      <c r="H8" s="280">
        <v>26832</v>
      </c>
      <c r="I8" s="280">
        <v>30584</v>
      </c>
      <c r="J8" s="280">
        <v>31832</v>
      </c>
      <c r="K8" s="280">
        <v>29633</v>
      </c>
      <c r="L8" s="280">
        <v>31540</v>
      </c>
      <c r="M8" s="280">
        <v>31530</v>
      </c>
    </row>
    <row r="9" spans="1:13" ht="15" customHeight="1">
      <c r="A9" s="817"/>
      <c r="B9" s="279" t="s">
        <v>240</v>
      </c>
      <c r="C9" s="280">
        <v>38930</v>
      </c>
      <c r="D9" s="280">
        <v>34086</v>
      </c>
      <c r="E9" s="280">
        <v>48477</v>
      </c>
      <c r="F9" s="280">
        <v>49617</v>
      </c>
      <c r="G9" s="280">
        <v>59472</v>
      </c>
      <c r="H9" s="280">
        <v>48473</v>
      </c>
      <c r="I9" s="280">
        <v>40438</v>
      </c>
      <c r="J9" s="280">
        <v>47973</v>
      </c>
      <c r="K9" s="280">
        <v>51813</v>
      </c>
      <c r="L9" s="280">
        <v>49964</v>
      </c>
      <c r="M9" s="280">
        <v>48481</v>
      </c>
    </row>
    <row r="10" spans="1:13" ht="15" customHeight="1">
      <c r="A10" s="817"/>
      <c r="B10" s="279" t="s">
        <v>241</v>
      </c>
      <c r="C10" s="280">
        <v>22733</v>
      </c>
      <c r="D10" s="280">
        <v>25366</v>
      </c>
      <c r="E10" s="280">
        <v>32824</v>
      </c>
      <c r="F10" s="280">
        <v>33066</v>
      </c>
      <c r="G10" s="280">
        <v>35698</v>
      </c>
      <c r="H10" s="280">
        <v>34760</v>
      </c>
      <c r="I10" s="280">
        <v>31387</v>
      </c>
      <c r="J10" s="280">
        <v>31844</v>
      </c>
      <c r="K10" s="280">
        <v>36695</v>
      </c>
      <c r="L10" s="280">
        <v>35418</v>
      </c>
      <c r="M10" s="280">
        <v>38458</v>
      </c>
    </row>
    <row r="11" spans="1:13" s="184" customFormat="1" ht="22.5" customHeight="1">
      <c r="A11" s="817"/>
      <c r="B11" s="281" t="s">
        <v>117</v>
      </c>
      <c r="C11" s="282">
        <v>234906</v>
      </c>
      <c r="D11" s="282">
        <v>211595</v>
      </c>
      <c r="E11" s="282">
        <v>223252</v>
      </c>
      <c r="F11" s="282">
        <v>233937</v>
      </c>
      <c r="G11" s="282">
        <v>261296</v>
      </c>
      <c r="H11" s="282">
        <v>254135</v>
      </c>
      <c r="I11" s="282">
        <v>267633</v>
      </c>
      <c r="J11" s="282">
        <v>276059</v>
      </c>
      <c r="K11" s="282">
        <v>298603</v>
      </c>
      <c r="L11" s="282">
        <v>301240</v>
      </c>
      <c r="M11" s="282">
        <v>323555</v>
      </c>
    </row>
    <row r="12" spans="1:13" s="283" customFormat="1" ht="15" customHeight="1">
      <c r="A12" s="817"/>
      <c r="B12" s="279" t="s">
        <v>235</v>
      </c>
      <c r="C12" s="280">
        <v>59633</v>
      </c>
      <c r="D12" s="280">
        <v>55908</v>
      </c>
      <c r="E12" s="280">
        <v>56737</v>
      </c>
      <c r="F12" s="280">
        <v>58266</v>
      </c>
      <c r="G12" s="280">
        <v>65317</v>
      </c>
      <c r="H12" s="280">
        <v>63141</v>
      </c>
      <c r="I12" s="280">
        <v>69363</v>
      </c>
      <c r="J12" s="280">
        <v>70832</v>
      </c>
      <c r="K12" s="280">
        <v>74147</v>
      </c>
      <c r="L12" s="280">
        <v>73956</v>
      </c>
      <c r="M12" s="280">
        <v>85137</v>
      </c>
    </row>
    <row r="13" spans="1:13" ht="15" customHeight="1">
      <c r="A13" s="817"/>
      <c r="B13" s="279" t="s">
        <v>236</v>
      </c>
      <c r="C13" s="280">
        <v>18477</v>
      </c>
      <c r="D13" s="280">
        <v>16574</v>
      </c>
      <c r="E13" s="280">
        <v>17818</v>
      </c>
      <c r="F13" s="280">
        <v>16669</v>
      </c>
      <c r="G13" s="280">
        <v>17797</v>
      </c>
      <c r="H13" s="280">
        <v>14700</v>
      </c>
      <c r="I13" s="280">
        <v>11969</v>
      </c>
      <c r="J13" s="280">
        <v>12939</v>
      </c>
      <c r="K13" s="280">
        <v>14734</v>
      </c>
      <c r="L13" s="280">
        <v>12238</v>
      </c>
      <c r="M13" s="280">
        <v>14536</v>
      </c>
    </row>
    <row r="14" spans="1:13" ht="15" customHeight="1">
      <c r="A14" s="817"/>
      <c r="B14" s="279" t="s">
        <v>237</v>
      </c>
      <c r="C14" s="280">
        <v>103956</v>
      </c>
      <c r="D14" s="280">
        <v>91776</v>
      </c>
      <c r="E14" s="280">
        <v>91371</v>
      </c>
      <c r="F14" s="280">
        <v>95675</v>
      </c>
      <c r="G14" s="280">
        <v>101906</v>
      </c>
      <c r="H14" s="280">
        <v>111442</v>
      </c>
      <c r="I14" s="280">
        <v>122763</v>
      </c>
      <c r="J14" s="280">
        <v>122879</v>
      </c>
      <c r="K14" s="280">
        <v>135283</v>
      </c>
      <c r="L14" s="280">
        <v>143320</v>
      </c>
      <c r="M14" s="280">
        <v>146178</v>
      </c>
    </row>
    <row r="15" spans="1:13" ht="15" customHeight="1">
      <c r="A15" s="817"/>
      <c r="B15" s="279" t="s">
        <v>238</v>
      </c>
      <c r="C15" s="280">
        <v>6031</v>
      </c>
      <c r="D15" s="280">
        <v>4127</v>
      </c>
      <c r="E15" s="280">
        <v>5511</v>
      </c>
      <c r="F15" s="280">
        <v>7714</v>
      </c>
      <c r="G15" s="280">
        <v>11495</v>
      </c>
      <c r="H15" s="280">
        <v>7425</v>
      </c>
      <c r="I15" s="280">
        <v>11516</v>
      </c>
      <c r="J15" s="280">
        <v>11968</v>
      </c>
      <c r="K15" s="280">
        <v>16402</v>
      </c>
      <c r="L15" s="280">
        <v>12394</v>
      </c>
      <c r="M15" s="280">
        <v>16120</v>
      </c>
    </row>
    <row r="16" spans="1:13" ht="15" customHeight="1">
      <c r="A16" s="817"/>
      <c r="B16" s="279" t="s">
        <v>239</v>
      </c>
      <c r="C16" s="280">
        <v>16093</v>
      </c>
      <c r="D16" s="280">
        <v>12925</v>
      </c>
      <c r="E16" s="280">
        <v>16414</v>
      </c>
      <c r="F16" s="280">
        <v>16235</v>
      </c>
      <c r="G16" s="280">
        <v>16894</v>
      </c>
      <c r="H16" s="280">
        <v>15513</v>
      </c>
      <c r="I16" s="280">
        <v>16918</v>
      </c>
      <c r="J16" s="280">
        <v>19782</v>
      </c>
      <c r="K16" s="280">
        <v>16906</v>
      </c>
      <c r="L16" s="280">
        <v>17768</v>
      </c>
      <c r="M16" s="280">
        <v>18054</v>
      </c>
    </row>
    <row r="17" spans="1:13" ht="15" customHeight="1">
      <c r="A17" s="817"/>
      <c r="B17" s="279" t="s">
        <v>240</v>
      </c>
      <c r="C17" s="280">
        <v>14745</v>
      </c>
      <c r="D17" s="280">
        <v>13077</v>
      </c>
      <c r="E17" s="280">
        <v>16687</v>
      </c>
      <c r="F17" s="280">
        <v>18664</v>
      </c>
      <c r="G17" s="280">
        <v>23922</v>
      </c>
      <c r="H17" s="280">
        <v>20434</v>
      </c>
      <c r="I17" s="280">
        <v>14603</v>
      </c>
      <c r="J17" s="280">
        <v>19547</v>
      </c>
      <c r="K17" s="280">
        <v>20004</v>
      </c>
      <c r="L17" s="280">
        <v>18217</v>
      </c>
      <c r="M17" s="280">
        <v>20636</v>
      </c>
    </row>
    <row r="18" spans="1:13" ht="15" customHeight="1">
      <c r="A18" s="817"/>
      <c r="B18" s="279" t="s">
        <v>241</v>
      </c>
      <c r="C18" s="280">
        <v>15971</v>
      </c>
      <c r="D18" s="280">
        <v>17208</v>
      </c>
      <c r="E18" s="280">
        <v>18714</v>
      </c>
      <c r="F18" s="280">
        <v>20714</v>
      </c>
      <c r="G18" s="280">
        <v>23965</v>
      </c>
      <c r="H18" s="280">
        <v>21480</v>
      </c>
      <c r="I18" s="280">
        <v>20501</v>
      </c>
      <c r="J18" s="280">
        <v>18112</v>
      </c>
      <c r="K18" s="280">
        <v>21127</v>
      </c>
      <c r="L18" s="280">
        <v>23347</v>
      </c>
      <c r="M18" s="280">
        <v>22894</v>
      </c>
    </row>
    <row r="19" spans="1:13" s="184" customFormat="1" ht="22.5" customHeight="1">
      <c r="A19" s="817"/>
      <c r="B19" s="281" t="s">
        <v>118</v>
      </c>
      <c r="C19" s="282">
        <v>625539</v>
      </c>
      <c r="D19" s="282">
        <v>639375</v>
      </c>
      <c r="E19" s="282">
        <v>638495</v>
      </c>
      <c r="F19" s="282">
        <v>659390</v>
      </c>
      <c r="G19" s="282">
        <v>731850</v>
      </c>
      <c r="H19" s="282">
        <v>720248</v>
      </c>
      <c r="I19" s="282">
        <v>708390</v>
      </c>
      <c r="J19" s="282">
        <v>724751</v>
      </c>
      <c r="K19" s="282">
        <v>721898</v>
      </c>
      <c r="L19" s="282">
        <v>735078</v>
      </c>
      <c r="M19" s="282">
        <v>747254</v>
      </c>
    </row>
    <row r="20" spans="1:13" s="283" customFormat="1" ht="15" customHeight="1">
      <c r="A20" s="817"/>
      <c r="B20" s="279" t="s">
        <v>235</v>
      </c>
      <c r="C20" s="280">
        <v>55725</v>
      </c>
      <c r="D20" s="280">
        <v>56778</v>
      </c>
      <c r="E20" s="280">
        <v>53405</v>
      </c>
      <c r="F20" s="280">
        <v>56303</v>
      </c>
      <c r="G20" s="280">
        <v>58618</v>
      </c>
      <c r="H20" s="280">
        <v>65299</v>
      </c>
      <c r="I20" s="280">
        <v>66954</v>
      </c>
      <c r="J20" s="280">
        <v>72723</v>
      </c>
      <c r="K20" s="280">
        <v>68451</v>
      </c>
      <c r="L20" s="280">
        <v>76445</v>
      </c>
      <c r="M20" s="280">
        <v>87703</v>
      </c>
    </row>
    <row r="21" spans="1:13" ht="15" customHeight="1">
      <c r="A21" s="817"/>
      <c r="B21" s="279" t="s">
        <v>236</v>
      </c>
      <c r="C21" s="280">
        <v>16435</v>
      </c>
      <c r="D21" s="280">
        <v>16861</v>
      </c>
      <c r="E21" s="280">
        <v>14375</v>
      </c>
      <c r="F21" s="280">
        <v>16975</v>
      </c>
      <c r="G21" s="280">
        <v>16205</v>
      </c>
      <c r="H21" s="280">
        <v>14067</v>
      </c>
      <c r="I21" s="280">
        <v>15180</v>
      </c>
      <c r="J21" s="280">
        <v>15105</v>
      </c>
      <c r="K21" s="280">
        <v>13668</v>
      </c>
      <c r="L21" s="280">
        <v>11654</v>
      </c>
      <c r="M21" s="280">
        <v>20956</v>
      </c>
    </row>
    <row r="22" spans="1:13" ht="15" customHeight="1">
      <c r="A22" s="817"/>
      <c r="B22" s="279" t="s">
        <v>237</v>
      </c>
      <c r="C22" s="280">
        <v>131068</v>
      </c>
      <c r="D22" s="280">
        <v>128997</v>
      </c>
      <c r="E22" s="280">
        <v>131070</v>
      </c>
      <c r="F22" s="280">
        <v>134278</v>
      </c>
      <c r="G22" s="280">
        <v>139827</v>
      </c>
      <c r="H22" s="280">
        <v>155687</v>
      </c>
      <c r="I22" s="280">
        <v>149407</v>
      </c>
      <c r="J22" s="280">
        <v>157482</v>
      </c>
      <c r="K22" s="280">
        <v>163644</v>
      </c>
      <c r="L22" s="280">
        <v>178620</v>
      </c>
      <c r="M22" s="280">
        <v>172660</v>
      </c>
    </row>
    <row r="23" spans="1:13" ht="15" customHeight="1">
      <c r="A23" s="817"/>
      <c r="B23" s="279" t="s">
        <v>238</v>
      </c>
      <c r="C23" s="280">
        <v>380730</v>
      </c>
      <c r="D23" s="280">
        <v>396476</v>
      </c>
      <c r="E23" s="280">
        <v>382282</v>
      </c>
      <c r="F23" s="280">
        <v>392904</v>
      </c>
      <c r="G23" s="280">
        <v>457287</v>
      </c>
      <c r="H23" s="280">
        <v>432557</v>
      </c>
      <c r="I23" s="280">
        <v>426462</v>
      </c>
      <c r="J23" s="280">
        <v>425233</v>
      </c>
      <c r="K23" s="280">
        <v>416031</v>
      </c>
      <c r="L23" s="280">
        <v>410769</v>
      </c>
      <c r="M23" s="280">
        <v>409050</v>
      </c>
    </row>
    <row r="24" spans="1:13" ht="15" customHeight="1">
      <c r="A24" s="817"/>
      <c r="B24" s="279" t="s">
        <v>239</v>
      </c>
      <c r="C24" s="280">
        <v>10634</v>
      </c>
      <c r="D24" s="280">
        <v>11096</v>
      </c>
      <c r="E24" s="280">
        <v>11463</v>
      </c>
      <c r="F24" s="280">
        <v>15625</v>
      </c>
      <c r="G24" s="280">
        <v>12630</v>
      </c>
      <c r="H24" s="280">
        <v>11319</v>
      </c>
      <c r="I24" s="280">
        <v>13666</v>
      </c>
      <c r="J24" s="280">
        <v>12050</v>
      </c>
      <c r="K24" s="280">
        <v>12727</v>
      </c>
      <c r="L24" s="280">
        <v>13772</v>
      </c>
      <c r="M24" s="280">
        <v>13476</v>
      </c>
    </row>
    <row r="25" spans="1:13" ht="15" customHeight="1">
      <c r="A25" s="817"/>
      <c r="B25" s="279" t="s">
        <v>240</v>
      </c>
      <c r="C25" s="280">
        <v>24185</v>
      </c>
      <c r="D25" s="280">
        <v>21009</v>
      </c>
      <c r="E25" s="280">
        <v>31790</v>
      </c>
      <c r="F25" s="280">
        <v>30953</v>
      </c>
      <c r="G25" s="280">
        <v>35550</v>
      </c>
      <c r="H25" s="280">
        <v>28039</v>
      </c>
      <c r="I25" s="280">
        <v>25835</v>
      </c>
      <c r="J25" s="280">
        <v>28426</v>
      </c>
      <c r="K25" s="280">
        <v>31809</v>
      </c>
      <c r="L25" s="280">
        <v>31747</v>
      </c>
      <c r="M25" s="280">
        <v>27845</v>
      </c>
    </row>
    <row r="26" spans="1:13" ht="15" customHeight="1">
      <c r="A26" s="894"/>
      <c r="B26" s="284" t="s">
        <v>241</v>
      </c>
      <c r="C26" s="285">
        <v>6762</v>
      </c>
      <c r="D26" s="285">
        <v>8158</v>
      </c>
      <c r="E26" s="285">
        <v>14110</v>
      </c>
      <c r="F26" s="285">
        <v>12352</v>
      </c>
      <c r="G26" s="285">
        <v>11733</v>
      </c>
      <c r="H26" s="285">
        <v>13280</v>
      </c>
      <c r="I26" s="285">
        <v>10886</v>
      </c>
      <c r="J26" s="285">
        <v>13732</v>
      </c>
      <c r="K26" s="285">
        <v>15568</v>
      </c>
      <c r="L26" s="285">
        <v>12071</v>
      </c>
      <c r="M26" s="285">
        <v>15564</v>
      </c>
    </row>
  </sheetData>
  <mergeCells count="3">
    <mergeCell ref="A2:B2"/>
    <mergeCell ref="A3:A26"/>
    <mergeCell ref="A1:M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50"/>
  </sheetPr>
  <dimension ref="A1:M26"/>
  <sheetViews>
    <sheetView showGridLines="0" workbookViewId="0">
      <selection sqref="A1:M1"/>
    </sheetView>
  </sheetViews>
  <sheetFormatPr baseColWidth="10" defaultColWidth="11.42578125" defaultRowHeight="12.75"/>
  <cols>
    <col min="1" max="1" width="6" style="11" customWidth="1"/>
    <col min="2" max="2" width="41.140625" style="11" bestFit="1" customWidth="1"/>
    <col min="3" max="11" width="8.85546875" style="11" customWidth="1"/>
    <col min="12" max="13" width="7.7109375" style="183" customWidth="1"/>
    <col min="14" max="16384" width="11.42578125" style="183"/>
  </cols>
  <sheetData>
    <row r="1" spans="1:13" ht="31.5" customHeight="1">
      <c r="A1" s="808" t="s">
        <v>313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33" customHeight="1">
      <c r="A2" s="892" t="s">
        <v>234</v>
      </c>
      <c r="B2" s="893"/>
      <c r="C2" s="276">
        <v>2007</v>
      </c>
      <c r="D2" s="276">
        <v>2008</v>
      </c>
      <c r="E2" s="276">
        <v>2009</v>
      </c>
      <c r="F2" s="276">
        <v>2010</v>
      </c>
      <c r="G2" s="276">
        <v>2011</v>
      </c>
      <c r="H2" s="276">
        <v>2012</v>
      </c>
      <c r="I2" s="276">
        <v>2013</v>
      </c>
      <c r="J2" s="276">
        <v>2014</v>
      </c>
      <c r="K2" s="276">
        <v>2015</v>
      </c>
      <c r="L2" s="276">
        <v>2016</v>
      </c>
      <c r="M2" s="276">
        <v>2017</v>
      </c>
    </row>
    <row r="3" spans="1:13" s="184" customFormat="1" ht="22.5" customHeight="1">
      <c r="A3" s="836" t="s">
        <v>105</v>
      </c>
      <c r="B3" s="277" t="s">
        <v>242</v>
      </c>
      <c r="C3" s="278">
        <v>575804</v>
      </c>
      <c r="D3" s="278">
        <v>560307</v>
      </c>
      <c r="E3" s="278">
        <v>572951</v>
      </c>
      <c r="F3" s="278">
        <v>591753</v>
      </c>
      <c r="G3" s="278">
        <v>661483</v>
      </c>
      <c r="H3" s="278">
        <v>667526</v>
      </c>
      <c r="I3" s="278">
        <v>678177</v>
      </c>
      <c r="J3" s="278">
        <v>693154</v>
      </c>
      <c r="K3" s="278">
        <v>711674</v>
      </c>
      <c r="L3" s="278">
        <v>730403</v>
      </c>
      <c r="M3" s="278">
        <v>758405</v>
      </c>
    </row>
    <row r="4" spans="1:13" s="283" customFormat="1">
      <c r="A4" s="817"/>
      <c r="B4" s="279" t="s">
        <v>235</v>
      </c>
      <c r="C4" s="280">
        <v>104255</v>
      </c>
      <c r="D4" s="280">
        <v>99475</v>
      </c>
      <c r="E4" s="280">
        <v>98530</v>
      </c>
      <c r="F4" s="280">
        <v>103374</v>
      </c>
      <c r="G4" s="280">
        <v>109992</v>
      </c>
      <c r="H4" s="280">
        <v>116685</v>
      </c>
      <c r="I4" s="280">
        <v>121382</v>
      </c>
      <c r="J4" s="280">
        <v>128445</v>
      </c>
      <c r="K4" s="280">
        <v>127538</v>
      </c>
      <c r="L4" s="280">
        <v>134613</v>
      </c>
      <c r="M4" s="280">
        <v>153783</v>
      </c>
    </row>
    <row r="5" spans="1:13">
      <c r="A5" s="817"/>
      <c r="B5" s="279" t="s">
        <v>236</v>
      </c>
      <c r="C5" s="280">
        <v>27739</v>
      </c>
      <c r="D5" s="280">
        <v>25077</v>
      </c>
      <c r="E5" s="280">
        <v>24418</v>
      </c>
      <c r="F5" s="280">
        <v>25842</v>
      </c>
      <c r="G5" s="280">
        <v>27160</v>
      </c>
      <c r="H5" s="280">
        <v>22953</v>
      </c>
      <c r="I5" s="280">
        <v>22036</v>
      </c>
      <c r="J5" s="280">
        <v>22118</v>
      </c>
      <c r="K5" s="280">
        <v>23987</v>
      </c>
      <c r="L5" s="280">
        <v>19715</v>
      </c>
      <c r="M5" s="280">
        <v>29109</v>
      </c>
    </row>
    <row r="6" spans="1:13">
      <c r="A6" s="817"/>
      <c r="B6" s="279" t="s">
        <v>237</v>
      </c>
      <c r="C6" s="280">
        <v>173933</v>
      </c>
      <c r="D6" s="280">
        <v>164174</v>
      </c>
      <c r="E6" s="280">
        <v>163346</v>
      </c>
      <c r="F6" s="280">
        <v>166543</v>
      </c>
      <c r="G6" s="280">
        <v>177865</v>
      </c>
      <c r="H6" s="280">
        <v>200654</v>
      </c>
      <c r="I6" s="280">
        <v>204358</v>
      </c>
      <c r="J6" s="280">
        <v>208800</v>
      </c>
      <c r="K6" s="280">
        <v>222483</v>
      </c>
      <c r="L6" s="280">
        <v>242411</v>
      </c>
      <c r="M6" s="280">
        <v>241506</v>
      </c>
    </row>
    <row r="7" spans="1:13">
      <c r="A7" s="817"/>
      <c r="B7" s="279" t="s">
        <v>238</v>
      </c>
      <c r="C7" s="280">
        <v>213584</v>
      </c>
      <c r="D7" s="280">
        <v>221779</v>
      </c>
      <c r="E7" s="280">
        <v>218086</v>
      </c>
      <c r="F7" s="280">
        <v>228252</v>
      </c>
      <c r="G7" s="280">
        <v>272144</v>
      </c>
      <c r="H7" s="280">
        <v>259350</v>
      </c>
      <c r="I7" s="280">
        <v>265588</v>
      </c>
      <c r="J7" s="280">
        <v>262517</v>
      </c>
      <c r="K7" s="280">
        <v>260761</v>
      </c>
      <c r="L7" s="280">
        <v>256318</v>
      </c>
      <c r="M7" s="280">
        <v>262599</v>
      </c>
    </row>
    <row r="8" spans="1:13">
      <c r="A8" s="817"/>
      <c r="B8" s="279" t="s">
        <v>239</v>
      </c>
      <c r="C8" s="280">
        <v>16025</v>
      </c>
      <c r="D8" s="280">
        <v>13529</v>
      </c>
      <c r="E8" s="280">
        <v>16693</v>
      </c>
      <c r="F8" s="280">
        <v>19615</v>
      </c>
      <c r="G8" s="280">
        <v>18232</v>
      </c>
      <c r="H8" s="280">
        <v>16529</v>
      </c>
      <c r="I8" s="280">
        <v>19420</v>
      </c>
      <c r="J8" s="280">
        <v>20227</v>
      </c>
      <c r="K8" s="280">
        <v>19381</v>
      </c>
      <c r="L8" s="280">
        <v>20130</v>
      </c>
      <c r="M8" s="280">
        <v>18119</v>
      </c>
    </row>
    <row r="9" spans="1:13">
      <c r="A9" s="817"/>
      <c r="B9" s="279" t="s">
        <v>240</v>
      </c>
      <c r="C9" s="280">
        <v>23557</v>
      </c>
      <c r="D9" s="280">
        <v>18926</v>
      </c>
      <c r="E9" s="280">
        <v>28468</v>
      </c>
      <c r="F9" s="280">
        <v>25977</v>
      </c>
      <c r="G9" s="280">
        <v>31481</v>
      </c>
      <c r="H9" s="280">
        <v>26596</v>
      </c>
      <c r="I9" s="280">
        <v>21461</v>
      </c>
      <c r="J9" s="280">
        <v>28354</v>
      </c>
      <c r="K9" s="280">
        <v>29820</v>
      </c>
      <c r="L9" s="280">
        <v>28716</v>
      </c>
      <c r="M9" s="280">
        <v>26554</v>
      </c>
    </row>
    <row r="10" spans="1:13">
      <c r="A10" s="817"/>
      <c r="B10" s="279" t="s">
        <v>241</v>
      </c>
      <c r="C10" s="280">
        <v>16711</v>
      </c>
      <c r="D10" s="280">
        <v>17347</v>
      </c>
      <c r="E10" s="280">
        <v>23410</v>
      </c>
      <c r="F10" s="280">
        <v>22150</v>
      </c>
      <c r="G10" s="280">
        <v>24609</v>
      </c>
      <c r="H10" s="280">
        <v>24759</v>
      </c>
      <c r="I10" s="280">
        <v>23932</v>
      </c>
      <c r="J10" s="280">
        <v>22693</v>
      </c>
      <c r="K10" s="280">
        <v>27704</v>
      </c>
      <c r="L10" s="280">
        <v>28500</v>
      </c>
      <c r="M10" s="280">
        <v>26735</v>
      </c>
    </row>
    <row r="11" spans="1:13" s="184" customFormat="1" ht="22.5" customHeight="1">
      <c r="A11" s="817"/>
      <c r="B11" s="281" t="s">
        <v>117</v>
      </c>
      <c r="C11" s="282">
        <v>175932</v>
      </c>
      <c r="D11" s="282">
        <v>156101</v>
      </c>
      <c r="E11" s="282">
        <v>162621</v>
      </c>
      <c r="F11" s="282">
        <v>168521</v>
      </c>
      <c r="G11" s="282">
        <v>186512</v>
      </c>
      <c r="H11" s="282">
        <v>188654</v>
      </c>
      <c r="I11" s="282">
        <v>200530</v>
      </c>
      <c r="J11" s="282">
        <v>203475</v>
      </c>
      <c r="K11" s="282">
        <v>222650</v>
      </c>
      <c r="L11" s="282">
        <v>229149</v>
      </c>
      <c r="M11" s="282">
        <v>243909</v>
      </c>
    </row>
    <row r="12" spans="1:13" s="283" customFormat="1">
      <c r="A12" s="817"/>
      <c r="B12" s="279" t="s">
        <v>235</v>
      </c>
      <c r="C12" s="280">
        <v>52482</v>
      </c>
      <c r="D12" s="280">
        <v>47610</v>
      </c>
      <c r="E12" s="280">
        <v>49248</v>
      </c>
      <c r="F12" s="280">
        <v>51122</v>
      </c>
      <c r="G12" s="280">
        <v>56282</v>
      </c>
      <c r="H12" s="280">
        <v>55565</v>
      </c>
      <c r="I12" s="280">
        <v>59482</v>
      </c>
      <c r="J12" s="280">
        <v>60867</v>
      </c>
      <c r="K12" s="280">
        <v>63682</v>
      </c>
      <c r="L12" s="280">
        <v>64213</v>
      </c>
      <c r="M12" s="280">
        <v>73275</v>
      </c>
    </row>
    <row r="13" spans="1:13">
      <c r="A13" s="817"/>
      <c r="B13" s="279" t="s">
        <v>236</v>
      </c>
      <c r="C13" s="280">
        <v>13471</v>
      </c>
      <c r="D13" s="280">
        <v>11041</v>
      </c>
      <c r="E13" s="280">
        <v>12263</v>
      </c>
      <c r="F13" s="280">
        <v>11471</v>
      </c>
      <c r="G13" s="280">
        <v>12966</v>
      </c>
      <c r="H13" s="280">
        <v>10544</v>
      </c>
      <c r="I13" s="280">
        <v>8668</v>
      </c>
      <c r="J13" s="280">
        <v>9560</v>
      </c>
      <c r="K13" s="280">
        <v>11607</v>
      </c>
      <c r="L13" s="280">
        <v>9469</v>
      </c>
      <c r="M13" s="280">
        <v>10989</v>
      </c>
    </row>
    <row r="14" spans="1:13">
      <c r="A14" s="817"/>
      <c r="B14" s="279" t="s">
        <v>237</v>
      </c>
      <c r="C14" s="280">
        <v>77517</v>
      </c>
      <c r="D14" s="280">
        <v>70015</v>
      </c>
      <c r="E14" s="280">
        <v>68526</v>
      </c>
      <c r="F14" s="280">
        <v>71289</v>
      </c>
      <c r="G14" s="280">
        <v>73792</v>
      </c>
      <c r="H14" s="280">
        <v>85021</v>
      </c>
      <c r="I14" s="280">
        <v>93911</v>
      </c>
      <c r="J14" s="280">
        <v>90858</v>
      </c>
      <c r="K14" s="280">
        <v>102943</v>
      </c>
      <c r="L14" s="280">
        <v>110694</v>
      </c>
      <c r="M14" s="280">
        <v>113941</v>
      </c>
    </row>
    <row r="15" spans="1:13">
      <c r="A15" s="817"/>
      <c r="B15" s="279" t="s">
        <v>238</v>
      </c>
      <c r="C15" s="280">
        <v>3725</v>
      </c>
      <c r="D15" s="280">
        <v>2321</v>
      </c>
      <c r="E15" s="280">
        <v>3226</v>
      </c>
      <c r="F15" s="280">
        <v>3717</v>
      </c>
      <c r="G15" s="280">
        <v>6690</v>
      </c>
      <c r="H15" s="280">
        <v>3760</v>
      </c>
      <c r="I15" s="280">
        <v>6595</v>
      </c>
      <c r="J15" s="280">
        <v>7244</v>
      </c>
      <c r="K15" s="280">
        <v>9534</v>
      </c>
      <c r="L15" s="280">
        <v>6162</v>
      </c>
      <c r="M15" s="280">
        <v>8688</v>
      </c>
    </row>
    <row r="16" spans="1:13">
      <c r="A16" s="817"/>
      <c r="B16" s="279" t="s">
        <v>239</v>
      </c>
      <c r="C16" s="280">
        <v>9287</v>
      </c>
      <c r="D16" s="280">
        <v>6861</v>
      </c>
      <c r="E16" s="280">
        <v>9674</v>
      </c>
      <c r="F16" s="280">
        <v>9690</v>
      </c>
      <c r="G16" s="280">
        <v>10117</v>
      </c>
      <c r="H16" s="280">
        <v>9136</v>
      </c>
      <c r="I16" s="280">
        <v>9575</v>
      </c>
      <c r="J16" s="280">
        <v>12851</v>
      </c>
      <c r="K16" s="280">
        <v>11099</v>
      </c>
      <c r="L16" s="280">
        <v>11219</v>
      </c>
      <c r="M16" s="280">
        <v>10560</v>
      </c>
    </row>
    <row r="17" spans="1:13">
      <c r="A17" s="817"/>
      <c r="B17" s="279" t="s">
        <v>240</v>
      </c>
      <c r="C17" s="280">
        <v>8051</v>
      </c>
      <c r="D17" s="280">
        <v>5867</v>
      </c>
      <c r="E17" s="280">
        <v>7080</v>
      </c>
      <c r="F17" s="280">
        <v>7696</v>
      </c>
      <c r="G17" s="280">
        <v>10462</v>
      </c>
      <c r="H17" s="280">
        <v>9656</v>
      </c>
      <c r="I17" s="280">
        <v>6364</v>
      </c>
      <c r="J17" s="280">
        <v>9380</v>
      </c>
      <c r="K17" s="280">
        <v>8795</v>
      </c>
      <c r="L17" s="280">
        <v>8522</v>
      </c>
      <c r="M17" s="280">
        <v>10277</v>
      </c>
    </row>
    <row r="18" spans="1:13">
      <c r="A18" s="817"/>
      <c r="B18" s="279" t="s">
        <v>241</v>
      </c>
      <c r="C18" s="280">
        <v>11399</v>
      </c>
      <c r="D18" s="280">
        <v>12386</v>
      </c>
      <c r="E18" s="280">
        <v>12604</v>
      </c>
      <c r="F18" s="280">
        <v>13536</v>
      </c>
      <c r="G18" s="280">
        <v>16203</v>
      </c>
      <c r="H18" s="280">
        <v>14972</v>
      </c>
      <c r="I18" s="280">
        <v>15935</v>
      </c>
      <c r="J18" s="280">
        <v>12715</v>
      </c>
      <c r="K18" s="280">
        <v>14990</v>
      </c>
      <c r="L18" s="280">
        <v>18870</v>
      </c>
      <c r="M18" s="280">
        <v>16179</v>
      </c>
    </row>
    <row r="19" spans="1:13" s="184" customFormat="1" ht="22.5" customHeight="1">
      <c r="A19" s="817"/>
      <c r="B19" s="281" t="s">
        <v>118</v>
      </c>
      <c r="C19" s="282">
        <v>399872</v>
      </c>
      <c r="D19" s="282">
        <v>404206</v>
      </c>
      <c r="E19" s="282">
        <v>410330</v>
      </c>
      <c r="F19" s="282">
        <v>423232</v>
      </c>
      <c r="G19" s="282">
        <v>474971</v>
      </c>
      <c r="H19" s="282">
        <v>478872</v>
      </c>
      <c r="I19" s="282">
        <v>477647</v>
      </c>
      <c r="J19" s="282">
        <v>489679</v>
      </c>
      <c r="K19" s="282">
        <v>489024</v>
      </c>
      <c r="L19" s="282">
        <v>501254</v>
      </c>
      <c r="M19" s="282">
        <v>514496</v>
      </c>
    </row>
    <row r="20" spans="1:13" s="283" customFormat="1">
      <c r="A20" s="817"/>
      <c r="B20" s="279" t="s">
        <v>235</v>
      </c>
      <c r="C20" s="280">
        <v>51773</v>
      </c>
      <c r="D20" s="280">
        <v>51865</v>
      </c>
      <c r="E20" s="280">
        <v>49282</v>
      </c>
      <c r="F20" s="280">
        <v>52252</v>
      </c>
      <c r="G20" s="280">
        <v>53710</v>
      </c>
      <c r="H20" s="280">
        <v>61120</v>
      </c>
      <c r="I20" s="280">
        <v>61900</v>
      </c>
      <c r="J20" s="280">
        <v>67578</v>
      </c>
      <c r="K20" s="280">
        <v>63856</v>
      </c>
      <c r="L20" s="280">
        <v>70400</v>
      </c>
      <c r="M20" s="280">
        <v>80508</v>
      </c>
    </row>
    <row r="21" spans="1:13">
      <c r="A21" s="817"/>
      <c r="B21" s="279" t="s">
        <v>236</v>
      </c>
      <c r="C21" s="280">
        <v>14268</v>
      </c>
      <c r="D21" s="280">
        <v>14036</v>
      </c>
      <c r="E21" s="280">
        <v>12155</v>
      </c>
      <c r="F21" s="280">
        <v>14371</v>
      </c>
      <c r="G21" s="280">
        <v>14194</v>
      </c>
      <c r="H21" s="280">
        <v>12409</v>
      </c>
      <c r="I21" s="280">
        <v>13368</v>
      </c>
      <c r="J21" s="280">
        <v>12558</v>
      </c>
      <c r="K21" s="280">
        <v>12380</v>
      </c>
      <c r="L21" s="280">
        <v>10246</v>
      </c>
      <c r="M21" s="280">
        <v>18120</v>
      </c>
    </row>
    <row r="22" spans="1:13">
      <c r="A22" s="817"/>
      <c r="B22" s="279" t="s">
        <v>237</v>
      </c>
      <c r="C22" s="280">
        <v>96416</v>
      </c>
      <c r="D22" s="280">
        <v>94159</v>
      </c>
      <c r="E22" s="280">
        <v>94820</v>
      </c>
      <c r="F22" s="280">
        <v>95254</v>
      </c>
      <c r="G22" s="280">
        <v>104073</v>
      </c>
      <c r="H22" s="280">
        <v>115633</v>
      </c>
      <c r="I22" s="280">
        <v>110447</v>
      </c>
      <c r="J22" s="280">
        <v>117942</v>
      </c>
      <c r="K22" s="280">
        <v>119540</v>
      </c>
      <c r="L22" s="280">
        <v>131717</v>
      </c>
      <c r="M22" s="280">
        <v>127565</v>
      </c>
    </row>
    <row r="23" spans="1:13">
      <c r="A23" s="817"/>
      <c r="B23" s="279" t="s">
        <v>238</v>
      </c>
      <c r="C23" s="280">
        <v>209859</v>
      </c>
      <c r="D23" s="280">
        <v>219458</v>
      </c>
      <c r="E23" s="280">
        <v>214860</v>
      </c>
      <c r="F23" s="280">
        <v>224535</v>
      </c>
      <c r="G23" s="280">
        <v>265454</v>
      </c>
      <c r="H23" s="280">
        <v>255590</v>
      </c>
      <c r="I23" s="280">
        <v>258993</v>
      </c>
      <c r="J23" s="280">
        <v>255273</v>
      </c>
      <c r="K23" s="280">
        <v>251227</v>
      </c>
      <c r="L23" s="280">
        <v>250156</v>
      </c>
      <c r="M23" s="280">
        <v>253911</v>
      </c>
    </row>
    <row r="24" spans="1:13">
      <c r="A24" s="817"/>
      <c r="B24" s="279" t="s">
        <v>239</v>
      </c>
      <c r="C24" s="280">
        <v>6738</v>
      </c>
      <c r="D24" s="280">
        <v>6668</v>
      </c>
      <c r="E24" s="280">
        <v>7019</v>
      </c>
      <c r="F24" s="280">
        <v>9925</v>
      </c>
      <c r="G24" s="280">
        <v>8115</v>
      </c>
      <c r="H24" s="280">
        <v>7393</v>
      </c>
      <c r="I24" s="280">
        <v>9845</v>
      </c>
      <c r="J24" s="280">
        <v>7376</v>
      </c>
      <c r="K24" s="280">
        <v>8282</v>
      </c>
      <c r="L24" s="280">
        <v>8911</v>
      </c>
      <c r="M24" s="280">
        <v>7559</v>
      </c>
    </row>
    <row r="25" spans="1:13">
      <c r="A25" s="817"/>
      <c r="B25" s="279" t="s">
        <v>240</v>
      </c>
      <c r="C25" s="280">
        <v>15506</v>
      </c>
      <c r="D25" s="280">
        <v>13059</v>
      </c>
      <c r="E25" s="280">
        <v>21388</v>
      </c>
      <c r="F25" s="280">
        <v>18281</v>
      </c>
      <c r="G25" s="280">
        <v>21019</v>
      </c>
      <c r="H25" s="280">
        <v>16940</v>
      </c>
      <c r="I25" s="280">
        <v>15097</v>
      </c>
      <c r="J25" s="280">
        <v>18974</v>
      </c>
      <c r="K25" s="280">
        <v>21025</v>
      </c>
      <c r="L25" s="280">
        <v>20194</v>
      </c>
      <c r="M25" s="280">
        <v>16277</v>
      </c>
    </row>
    <row r="26" spans="1:13">
      <c r="A26" s="894"/>
      <c r="B26" s="284" t="s">
        <v>241</v>
      </c>
      <c r="C26" s="285">
        <v>5312</v>
      </c>
      <c r="D26" s="285">
        <v>4961</v>
      </c>
      <c r="E26" s="285">
        <v>10806</v>
      </c>
      <c r="F26" s="285">
        <v>8614</v>
      </c>
      <c r="G26" s="285">
        <v>8406</v>
      </c>
      <c r="H26" s="285">
        <v>9787</v>
      </c>
      <c r="I26" s="285">
        <v>7997</v>
      </c>
      <c r="J26" s="285">
        <v>9978</v>
      </c>
      <c r="K26" s="285">
        <v>12714</v>
      </c>
      <c r="L26" s="285">
        <v>9630</v>
      </c>
      <c r="M26" s="285">
        <v>10556</v>
      </c>
    </row>
  </sheetData>
  <mergeCells count="3">
    <mergeCell ref="A2:B2"/>
    <mergeCell ref="A3:A26"/>
    <mergeCell ref="A1:M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50"/>
  </sheetPr>
  <dimension ref="A1:M26"/>
  <sheetViews>
    <sheetView showGridLines="0" workbookViewId="0">
      <selection sqref="A1:M1"/>
    </sheetView>
  </sheetViews>
  <sheetFormatPr baseColWidth="10" defaultColWidth="11.42578125" defaultRowHeight="12.75"/>
  <cols>
    <col min="1" max="1" width="6" style="11" customWidth="1"/>
    <col min="2" max="2" width="41.140625" style="11" bestFit="1" customWidth="1"/>
    <col min="3" max="11" width="8.85546875" style="11" customWidth="1"/>
    <col min="12" max="13" width="9" style="183" customWidth="1"/>
    <col min="14" max="16384" width="11.42578125" style="183"/>
  </cols>
  <sheetData>
    <row r="1" spans="1:13" ht="31.5" customHeight="1">
      <c r="A1" s="809" t="s">
        <v>313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33" customHeight="1">
      <c r="A2" s="892" t="s">
        <v>234</v>
      </c>
      <c r="B2" s="893"/>
      <c r="C2" s="276">
        <v>2007</v>
      </c>
      <c r="D2" s="276">
        <v>2008</v>
      </c>
      <c r="E2" s="276">
        <v>2009</v>
      </c>
      <c r="F2" s="276">
        <v>2010</v>
      </c>
      <c r="G2" s="276">
        <v>2011</v>
      </c>
      <c r="H2" s="276">
        <v>2012</v>
      </c>
      <c r="I2" s="276">
        <v>2013</v>
      </c>
      <c r="J2" s="276">
        <v>2014</v>
      </c>
      <c r="K2" s="276">
        <v>2015</v>
      </c>
      <c r="L2" s="276">
        <v>2016</v>
      </c>
      <c r="M2" s="276">
        <v>2017</v>
      </c>
    </row>
    <row r="3" spans="1:13" s="184" customFormat="1" ht="22.5" customHeight="1">
      <c r="A3" s="836" t="s">
        <v>106</v>
      </c>
      <c r="B3" s="277" t="s">
        <v>1</v>
      </c>
      <c r="C3" s="278">
        <v>284641</v>
      </c>
      <c r="D3" s="278">
        <v>290663</v>
      </c>
      <c r="E3" s="278">
        <v>288796</v>
      </c>
      <c r="F3" s="278">
        <v>301574</v>
      </c>
      <c r="G3" s="278">
        <v>331663</v>
      </c>
      <c r="H3" s="278">
        <v>306857</v>
      </c>
      <c r="I3" s="278">
        <v>297846</v>
      </c>
      <c r="J3" s="278">
        <v>307656</v>
      </c>
      <c r="K3" s="278">
        <v>308827</v>
      </c>
      <c r="L3" s="278">
        <v>305915</v>
      </c>
      <c r="M3" s="278">
        <v>312404</v>
      </c>
    </row>
    <row r="4" spans="1:13" s="283" customFormat="1">
      <c r="A4" s="817"/>
      <c r="B4" s="279" t="s">
        <v>235</v>
      </c>
      <c r="C4" s="280">
        <v>11103</v>
      </c>
      <c r="D4" s="280">
        <v>13211</v>
      </c>
      <c r="E4" s="280">
        <v>11612</v>
      </c>
      <c r="F4" s="280">
        <v>11195</v>
      </c>
      <c r="G4" s="280">
        <v>13943</v>
      </c>
      <c r="H4" s="280">
        <v>11755</v>
      </c>
      <c r="I4" s="280">
        <v>14935</v>
      </c>
      <c r="J4" s="280">
        <v>15110</v>
      </c>
      <c r="K4" s="280">
        <v>15060</v>
      </c>
      <c r="L4" s="280">
        <v>15788</v>
      </c>
      <c r="M4" s="280">
        <v>19057</v>
      </c>
    </row>
    <row r="5" spans="1:13">
      <c r="A5" s="817"/>
      <c r="B5" s="279" t="s">
        <v>236</v>
      </c>
      <c r="C5" s="280">
        <v>7173</v>
      </c>
      <c r="D5" s="280">
        <v>8358</v>
      </c>
      <c r="E5" s="280">
        <v>7775</v>
      </c>
      <c r="F5" s="280">
        <v>7802</v>
      </c>
      <c r="G5" s="280">
        <v>6842</v>
      </c>
      <c r="H5" s="280">
        <v>5814</v>
      </c>
      <c r="I5" s="280">
        <v>5113</v>
      </c>
      <c r="J5" s="280">
        <v>5926</v>
      </c>
      <c r="K5" s="280">
        <v>4415</v>
      </c>
      <c r="L5" s="280">
        <v>4177</v>
      </c>
      <c r="M5" s="280">
        <v>6383</v>
      </c>
    </row>
    <row r="6" spans="1:13">
      <c r="A6" s="817"/>
      <c r="B6" s="279" t="s">
        <v>237</v>
      </c>
      <c r="C6" s="280">
        <v>61091</v>
      </c>
      <c r="D6" s="280">
        <v>56599</v>
      </c>
      <c r="E6" s="280">
        <v>59095</v>
      </c>
      <c r="F6" s="280">
        <v>63410</v>
      </c>
      <c r="G6" s="280">
        <v>63868</v>
      </c>
      <c r="H6" s="280">
        <v>66475</v>
      </c>
      <c r="I6" s="280">
        <v>67812</v>
      </c>
      <c r="J6" s="280">
        <v>71561</v>
      </c>
      <c r="K6" s="280">
        <v>76444</v>
      </c>
      <c r="L6" s="280">
        <v>79529</v>
      </c>
      <c r="M6" s="280">
        <v>77332</v>
      </c>
    </row>
    <row r="7" spans="1:13">
      <c r="A7" s="817"/>
      <c r="B7" s="279" t="s">
        <v>238</v>
      </c>
      <c r="C7" s="280">
        <v>173177</v>
      </c>
      <c r="D7" s="280">
        <v>178824</v>
      </c>
      <c r="E7" s="280">
        <v>169707</v>
      </c>
      <c r="F7" s="280">
        <v>172366</v>
      </c>
      <c r="G7" s="280">
        <v>196638</v>
      </c>
      <c r="H7" s="280">
        <v>180632</v>
      </c>
      <c r="I7" s="280">
        <v>172390</v>
      </c>
      <c r="J7" s="280">
        <v>174684</v>
      </c>
      <c r="K7" s="280">
        <v>171672</v>
      </c>
      <c r="L7" s="280">
        <v>166845</v>
      </c>
      <c r="M7" s="280">
        <v>162571</v>
      </c>
    </row>
    <row r="8" spans="1:13">
      <c r="A8" s="817"/>
      <c r="B8" s="279" t="s">
        <v>239</v>
      </c>
      <c r="C8" s="280">
        <v>10702</v>
      </c>
      <c r="D8" s="280">
        <v>10492</v>
      </c>
      <c r="E8" s="280">
        <v>11184</v>
      </c>
      <c r="F8" s="280">
        <v>12245</v>
      </c>
      <c r="G8" s="280">
        <v>11292</v>
      </c>
      <c r="H8" s="280">
        <v>10303</v>
      </c>
      <c r="I8" s="280">
        <v>11164</v>
      </c>
      <c r="J8" s="280">
        <v>11605</v>
      </c>
      <c r="K8" s="280">
        <v>10252</v>
      </c>
      <c r="L8" s="280">
        <v>11410</v>
      </c>
      <c r="M8" s="280">
        <v>13411</v>
      </c>
    </row>
    <row r="9" spans="1:13">
      <c r="A9" s="817"/>
      <c r="B9" s="279" t="s">
        <v>240</v>
      </c>
      <c r="C9" s="280">
        <v>15373</v>
      </c>
      <c r="D9" s="280">
        <v>15160</v>
      </c>
      <c r="E9" s="280">
        <v>20009</v>
      </c>
      <c r="F9" s="280">
        <v>23640</v>
      </c>
      <c r="G9" s="280">
        <v>27991</v>
      </c>
      <c r="H9" s="280">
        <v>21877</v>
      </c>
      <c r="I9" s="280">
        <v>18977</v>
      </c>
      <c r="J9" s="280">
        <v>19619</v>
      </c>
      <c r="K9" s="280">
        <v>21993</v>
      </c>
      <c r="L9" s="280">
        <v>21248</v>
      </c>
      <c r="M9" s="280">
        <v>21927</v>
      </c>
    </row>
    <row r="10" spans="1:13">
      <c r="A10" s="817"/>
      <c r="B10" s="279" t="s">
        <v>241</v>
      </c>
      <c r="C10" s="280">
        <v>6022</v>
      </c>
      <c r="D10" s="280">
        <v>8019</v>
      </c>
      <c r="E10" s="280">
        <v>9414</v>
      </c>
      <c r="F10" s="280">
        <v>10916</v>
      </c>
      <c r="G10" s="280">
        <v>11089</v>
      </c>
      <c r="H10" s="280">
        <v>10001</v>
      </c>
      <c r="I10" s="280">
        <v>7455</v>
      </c>
      <c r="J10" s="280">
        <v>9151</v>
      </c>
      <c r="K10" s="280">
        <v>8991</v>
      </c>
      <c r="L10" s="280">
        <v>6918</v>
      </c>
      <c r="M10" s="280">
        <v>11723</v>
      </c>
    </row>
    <row r="11" spans="1:13" s="184" customFormat="1" ht="22.5" customHeight="1">
      <c r="A11" s="817"/>
      <c r="B11" s="281" t="s">
        <v>117</v>
      </c>
      <c r="C11" s="282">
        <v>58974</v>
      </c>
      <c r="D11" s="282">
        <v>55494</v>
      </c>
      <c r="E11" s="282">
        <v>60631</v>
      </c>
      <c r="F11" s="282">
        <v>65416</v>
      </c>
      <c r="G11" s="282">
        <v>74784</v>
      </c>
      <c r="H11" s="282">
        <v>65481</v>
      </c>
      <c r="I11" s="282">
        <v>67103</v>
      </c>
      <c r="J11" s="282">
        <v>72584</v>
      </c>
      <c r="K11" s="282">
        <v>75953</v>
      </c>
      <c r="L11" s="282">
        <v>72091</v>
      </c>
      <c r="M11" s="282">
        <v>79646</v>
      </c>
    </row>
    <row r="12" spans="1:13" s="283" customFormat="1">
      <c r="A12" s="817"/>
      <c r="B12" s="279" t="s">
        <v>235</v>
      </c>
      <c r="C12" s="280">
        <v>7151</v>
      </c>
      <c r="D12" s="280">
        <v>8298</v>
      </c>
      <c r="E12" s="280">
        <v>7489</v>
      </c>
      <c r="F12" s="280">
        <v>7144</v>
      </c>
      <c r="G12" s="280">
        <v>9035</v>
      </c>
      <c r="H12" s="280">
        <v>7576</v>
      </c>
      <c r="I12" s="280">
        <v>9881</v>
      </c>
      <c r="J12" s="280">
        <v>9965</v>
      </c>
      <c r="K12" s="280">
        <v>10465</v>
      </c>
      <c r="L12" s="280">
        <v>9743</v>
      </c>
      <c r="M12" s="280">
        <v>11862</v>
      </c>
    </row>
    <row r="13" spans="1:13">
      <c r="A13" s="817"/>
      <c r="B13" s="279" t="s">
        <v>236</v>
      </c>
      <c r="C13" s="280">
        <v>5006</v>
      </c>
      <c r="D13" s="280">
        <v>5533</v>
      </c>
      <c r="E13" s="280">
        <v>5555</v>
      </c>
      <c r="F13" s="280">
        <v>5198</v>
      </c>
      <c r="G13" s="280">
        <v>4831</v>
      </c>
      <c r="H13" s="280">
        <v>4156</v>
      </c>
      <c r="I13" s="280">
        <v>3301</v>
      </c>
      <c r="J13" s="280">
        <v>3379</v>
      </c>
      <c r="K13" s="280">
        <v>3127</v>
      </c>
      <c r="L13" s="280">
        <v>2769</v>
      </c>
      <c r="M13" s="280">
        <v>3547</v>
      </c>
    </row>
    <row r="14" spans="1:13">
      <c r="A14" s="817"/>
      <c r="B14" s="279" t="s">
        <v>237</v>
      </c>
      <c r="C14" s="280">
        <v>26439</v>
      </c>
      <c r="D14" s="280">
        <v>21761</v>
      </c>
      <c r="E14" s="280">
        <v>22845</v>
      </c>
      <c r="F14" s="280">
        <v>24386</v>
      </c>
      <c r="G14" s="280">
        <v>28114</v>
      </c>
      <c r="H14" s="280">
        <v>26421</v>
      </c>
      <c r="I14" s="280">
        <v>28852</v>
      </c>
      <c r="J14" s="280">
        <v>32021</v>
      </c>
      <c r="K14" s="280">
        <v>32340</v>
      </c>
      <c r="L14" s="280">
        <v>32626</v>
      </c>
      <c r="M14" s="280">
        <v>32237</v>
      </c>
    </row>
    <row r="15" spans="1:13">
      <c r="A15" s="817"/>
      <c r="B15" s="279" t="s">
        <v>238</v>
      </c>
      <c r="C15" s="280">
        <v>2306</v>
      </c>
      <c r="D15" s="280">
        <v>1806</v>
      </c>
      <c r="E15" s="280">
        <v>2285</v>
      </c>
      <c r="F15" s="280">
        <v>3997</v>
      </c>
      <c r="G15" s="280">
        <v>4805</v>
      </c>
      <c r="H15" s="280">
        <v>3665</v>
      </c>
      <c r="I15" s="280">
        <v>4921</v>
      </c>
      <c r="J15" s="280">
        <v>4724</v>
      </c>
      <c r="K15" s="280">
        <v>6868</v>
      </c>
      <c r="L15" s="280">
        <v>6232</v>
      </c>
      <c r="M15" s="280">
        <v>7432</v>
      </c>
    </row>
    <row r="16" spans="1:13">
      <c r="A16" s="817"/>
      <c r="B16" s="279" t="s">
        <v>239</v>
      </c>
      <c r="C16" s="280">
        <v>6806</v>
      </c>
      <c r="D16" s="280">
        <v>6064</v>
      </c>
      <c r="E16" s="280">
        <v>6740</v>
      </c>
      <c r="F16" s="280">
        <v>6545</v>
      </c>
      <c r="G16" s="280">
        <v>6777</v>
      </c>
      <c r="H16" s="280">
        <v>6377</v>
      </c>
      <c r="I16" s="280">
        <v>7343</v>
      </c>
      <c r="J16" s="280">
        <v>6931</v>
      </c>
      <c r="K16" s="280">
        <v>5807</v>
      </c>
      <c r="L16" s="280">
        <v>6549</v>
      </c>
      <c r="M16" s="280">
        <v>7494</v>
      </c>
    </row>
    <row r="17" spans="1:13">
      <c r="A17" s="817"/>
      <c r="B17" s="279" t="s">
        <v>240</v>
      </c>
      <c r="C17" s="280">
        <v>6694</v>
      </c>
      <c r="D17" s="280">
        <v>7210</v>
      </c>
      <c r="E17" s="280">
        <v>9607</v>
      </c>
      <c r="F17" s="280">
        <v>10968</v>
      </c>
      <c r="G17" s="280">
        <v>13460</v>
      </c>
      <c r="H17" s="280">
        <v>10778</v>
      </c>
      <c r="I17" s="280">
        <v>8239</v>
      </c>
      <c r="J17" s="280">
        <v>10167</v>
      </c>
      <c r="K17" s="280">
        <v>11209</v>
      </c>
      <c r="L17" s="280">
        <v>9695</v>
      </c>
      <c r="M17" s="280">
        <v>10359</v>
      </c>
    </row>
    <row r="18" spans="1:13">
      <c r="A18" s="817"/>
      <c r="B18" s="279" t="s">
        <v>241</v>
      </c>
      <c r="C18" s="280">
        <v>4572</v>
      </c>
      <c r="D18" s="280">
        <v>4822</v>
      </c>
      <c r="E18" s="280">
        <v>6110</v>
      </c>
      <c r="F18" s="280">
        <v>7178</v>
      </c>
      <c r="G18" s="280">
        <v>7762</v>
      </c>
      <c r="H18" s="280">
        <v>6508</v>
      </c>
      <c r="I18" s="280">
        <v>4566</v>
      </c>
      <c r="J18" s="280">
        <v>5397</v>
      </c>
      <c r="K18" s="280">
        <v>6137</v>
      </c>
      <c r="L18" s="280">
        <v>4477</v>
      </c>
      <c r="M18" s="280">
        <v>6715</v>
      </c>
    </row>
    <row r="19" spans="1:13" s="184" customFormat="1" ht="22.5" customHeight="1">
      <c r="A19" s="817"/>
      <c r="B19" s="281" t="s">
        <v>118</v>
      </c>
      <c r="C19" s="282">
        <v>225667</v>
      </c>
      <c r="D19" s="282">
        <v>235169</v>
      </c>
      <c r="E19" s="282">
        <v>228165</v>
      </c>
      <c r="F19" s="282">
        <v>236158</v>
      </c>
      <c r="G19" s="282">
        <v>256879</v>
      </c>
      <c r="H19" s="282">
        <v>241376</v>
      </c>
      <c r="I19" s="282">
        <v>230743</v>
      </c>
      <c r="J19" s="282">
        <v>235072</v>
      </c>
      <c r="K19" s="282">
        <v>232874</v>
      </c>
      <c r="L19" s="282">
        <v>233824</v>
      </c>
      <c r="M19" s="282">
        <v>232758</v>
      </c>
    </row>
    <row r="20" spans="1:13" s="283" customFormat="1">
      <c r="A20" s="817"/>
      <c r="B20" s="279" t="s">
        <v>235</v>
      </c>
      <c r="C20" s="280">
        <v>3952</v>
      </c>
      <c r="D20" s="280">
        <v>4913</v>
      </c>
      <c r="E20" s="280">
        <v>4123</v>
      </c>
      <c r="F20" s="280">
        <v>4051</v>
      </c>
      <c r="G20" s="280">
        <v>4908</v>
      </c>
      <c r="H20" s="280">
        <v>4179</v>
      </c>
      <c r="I20" s="280">
        <v>5054</v>
      </c>
      <c r="J20" s="280">
        <v>5145</v>
      </c>
      <c r="K20" s="280">
        <v>4595</v>
      </c>
      <c r="L20" s="280">
        <v>6045</v>
      </c>
      <c r="M20" s="280">
        <v>7195</v>
      </c>
    </row>
    <row r="21" spans="1:13">
      <c r="A21" s="817"/>
      <c r="B21" s="279" t="s">
        <v>236</v>
      </c>
      <c r="C21" s="280">
        <v>2167</v>
      </c>
      <c r="D21" s="280">
        <v>2825</v>
      </c>
      <c r="E21" s="280">
        <v>2220</v>
      </c>
      <c r="F21" s="280">
        <v>2604</v>
      </c>
      <c r="G21" s="280">
        <v>2011</v>
      </c>
      <c r="H21" s="280">
        <v>1658</v>
      </c>
      <c r="I21" s="280">
        <v>1812</v>
      </c>
      <c r="J21" s="280">
        <v>2547</v>
      </c>
      <c r="K21" s="280">
        <v>1288</v>
      </c>
      <c r="L21" s="280">
        <v>1408</v>
      </c>
      <c r="M21" s="280">
        <v>2836</v>
      </c>
    </row>
    <row r="22" spans="1:13">
      <c r="A22" s="817"/>
      <c r="B22" s="279" t="s">
        <v>237</v>
      </c>
      <c r="C22" s="280">
        <v>34652</v>
      </c>
      <c r="D22" s="280">
        <v>34838</v>
      </c>
      <c r="E22" s="280">
        <v>36250</v>
      </c>
      <c r="F22" s="280">
        <v>39024</v>
      </c>
      <c r="G22" s="280">
        <v>35754</v>
      </c>
      <c r="H22" s="280">
        <v>40054</v>
      </c>
      <c r="I22" s="280">
        <v>38960</v>
      </c>
      <c r="J22" s="280">
        <v>39540</v>
      </c>
      <c r="K22" s="280">
        <v>44104</v>
      </c>
      <c r="L22" s="280">
        <v>46903</v>
      </c>
      <c r="M22" s="280">
        <v>45095</v>
      </c>
    </row>
    <row r="23" spans="1:13">
      <c r="A23" s="817"/>
      <c r="B23" s="279" t="s">
        <v>238</v>
      </c>
      <c r="C23" s="280">
        <v>170871</v>
      </c>
      <c r="D23" s="280">
        <v>177018</v>
      </c>
      <c r="E23" s="280">
        <v>167422</v>
      </c>
      <c r="F23" s="280">
        <v>168369</v>
      </c>
      <c r="G23" s="280">
        <v>191833</v>
      </c>
      <c r="H23" s="280">
        <v>176967</v>
      </c>
      <c r="I23" s="280">
        <v>167469</v>
      </c>
      <c r="J23" s="280">
        <v>169960</v>
      </c>
      <c r="K23" s="280">
        <v>164804</v>
      </c>
      <c r="L23" s="280">
        <v>160613</v>
      </c>
      <c r="M23" s="280">
        <v>155139</v>
      </c>
    </row>
    <row r="24" spans="1:13">
      <c r="A24" s="817"/>
      <c r="B24" s="279" t="s">
        <v>239</v>
      </c>
      <c r="C24" s="280">
        <v>3896</v>
      </c>
      <c r="D24" s="280">
        <v>4428</v>
      </c>
      <c r="E24" s="280">
        <v>4444</v>
      </c>
      <c r="F24" s="280">
        <v>5700</v>
      </c>
      <c r="G24" s="280">
        <v>4515</v>
      </c>
      <c r="H24" s="280">
        <v>3926</v>
      </c>
      <c r="I24" s="280">
        <v>3821</v>
      </c>
      <c r="J24" s="280">
        <v>4674</v>
      </c>
      <c r="K24" s="280">
        <v>4445</v>
      </c>
      <c r="L24" s="280">
        <v>4861</v>
      </c>
      <c r="M24" s="280">
        <v>5917</v>
      </c>
    </row>
    <row r="25" spans="1:13">
      <c r="A25" s="817"/>
      <c r="B25" s="279" t="s">
        <v>240</v>
      </c>
      <c r="C25" s="280">
        <v>8679</v>
      </c>
      <c r="D25" s="280">
        <v>7950</v>
      </c>
      <c r="E25" s="280">
        <v>10402</v>
      </c>
      <c r="F25" s="280">
        <v>12672</v>
      </c>
      <c r="G25" s="280">
        <v>14531</v>
      </c>
      <c r="H25" s="280">
        <v>11099</v>
      </c>
      <c r="I25" s="280">
        <v>10738</v>
      </c>
      <c r="J25" s="280">
        <v>9452</v>
      </c>
      <c r="K25" s="280">
        <v>10784</v>
      </c>
      <c r="L25" s="280">
        <v>11553</v>
      </c>
      <c r="M25" s="280">
        <v>11568</v>
      </c>
    </row>
    <row r="26" spans="1:13">
      <c r="A26" s="894"/>
      <c r="B26" s="284" t="s">
        <v>241</v>
      </c>
      <c r="C26" s="285">
        <v>1450</v>
      </c>
      <c r="D26" s="285">
        <v>3197</v>
      </c>
      <c r="E26" s="285">
        <v>3304</v>
      </c>
      <c r="F26" s="285">
        <v>3738</v>
      </c>
      <c r="G26" s="285">
        <v>3327</v>
      </c>
      <c r="H26" s="285">
        <v>3493</v>
      </c>
      <c r="I26" s="285">
        <v>2889</v>
      </c>
      <c r="J26" s="285">
        <v>3754</v>
      </c>
      <c r="K26" s="285">
        <v>2854</v>
      </c>
      <c r="L26" s="285">
        <v>2441</v>
      </c>
      <c r="M26" s="285">
        <v>5008</v>
      </c>
    </row>
  </sheetData>
  <mergeCells count="3">
    <mergeCell ref="A2:B2"/>
    <mergeCell ref="A3:A26"/>
    <mergeCell ref="A1:M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50"/>
  </sheetPr>
  <dimension ref="A1:M40"/>
  <sheetViews>
    <sheetView showGridLines="0" workbookViewId="0">
      <selection sqref="A1:M1"/>
    </sheetView>
  </sheetViews>
  <sheetFormatPr baseColWidth="10" defaultColWidth="11.42578125" defaultRowHeight="12.75"/>
  <cols>
    <col min="1" max="1" width="8.5703125" style="183" customWidth="1"/>
    <col min="2" max="2" width="24.7109375" style="11" customWidth="1"/>
    <col min="3" max="13" width="8.85546875" style="11" customWidth="1"/>
    <col min="14" max="16384" width="11.42578125" style="183"/>
  </cols>
  <sheetData>
    <row r="1" spans="1:13" ht="30.75" customHeight="1">
      <c r="A1" s="809" t="s">
        <v>314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4.75" customHeight="1">
      <c r="A2" s="898" t="s">
        <v>243</v>
      </c>
      <c r="B2" s="898"/>
      <c r="C2" s="902" t="s">
        <v>244</v>
      </c>
      <c r="D2" s="902"/>
      <c r="E2" s="902"/>
      <c r="F2" s="902"/>
      <c r="G2" s="902"/>
      <c r="H2" s="902"/>
      <c r="I2" s="902"/>
      <c r="J2" s="902"/>
      <c r="K2" s="902"/>
      <c r="L2" s="902"/>
      <c r="M2" s="902"/>
    </row>
    <row r="3" spans="1:13" ht="25.5" customHeight="1">
      <c r="A3" s="898"/>
      <c r="B3" s="898"/>
      <c r="C3" s="614">
        <v>2007</v>
      </c>
      <c r="D3" s="614">
        <v>2008</v>
      </c>
      <c r="E3" s="614">
        <v>2009</v>
      </c>
      <c r="F3" s="614">
        <v>2010</v>
      </c>
      <c r="G3" s="614">
        <v>2011</v>
      </c>
      <c r="H3" s="614">
        <v>2012</v>
      </c>
      <c r="I3" s="614">
        <v>2013</v>
      </c>
      <c r="J3" s="614">
        <v>2014</v>
      </c>
      <c r="K3" s="614">
        <v>2015</v>
      </c>
      <c r="L3" s="614">
        <v>2016</v>
      </c>
      <c r="M3" s="678">
        <v>2017</v>
      </c>
    </row>
    <row r="4" spans="1:13" s="289" customFormat="1" ht="22.5" customHeight="1">
      <c r="A4" s="836" t="s">
        <v>94</v>
      </c>
      <c r="B4" s="286" t="s">
        <v>119</v>
      </c>
      <c r="C4" s="287">
        <v>339.16</v>
      </c>
      <c r="D4" s="287">
        <v>365.14</v>
      </c>
      <c r="E4" s="287">
        <v>382.62</v>
      </c>
      <c r="F4" s="287">
        <v>416.71</v>
      </c>
      <c r="G4" s="287">
        <v>472.62</v>
      </c>
      <c r="H4" s="287">
        <v>518.35</v>
      </c>
      <c r="I4" s="287">
        <v>544.71</v>
      </c>
      <c r="J4" s="288">
        <v>579.30999999999995</v>
      </c>
      <c r="K4" s="287">
        <v>598.08000000000004</v>
      </c>
      <c r="L4" s="287">
        <v>656.04687770354963</v>
      </c>
      <c r="M4" s="287">
        <v>690.0399936888175</v>
      </c>
    </row>
    <row r="5" spans="1:13">
      <c r="A5" s="817"/>
      <c r="B5" s="290" t="s">
        <v>245</v>
      </c>
      <c r="C5" s="291">
        <v>518.36</v>
      </c>
      <c r="D5" s="291">
        <v>549.91</v>
      </c>
      <c r="E5" s="291">
        <v>579.55999999999995</v>
      </c>
      <c r="F5" s="291">
        <v>613.44000000000005</v>
      </c>
      <c r="G5" s="291">
        <v>643.08000000000004</v>
      </c>
      <c r="H5" s="291">
        <v>702.45</v>
      </c>
      <c r="I5" s="291">
        <v>762.79</v>
      </c>
      <c r="J5" s="292">
        <v>818.01</v>
      </c>
      <c r="K5" s="291">
        <v>870.57</v>
      </c>
      <c r="L5" s="291">
        <v>922.06891351881177</v>
      </c>
      <c r="M5" s="291">
        <v>994.5950579713251</v>
      </c>
    </row>
    <row r="6" spans="1:13">
      <c r="A6" s="817"/>
      <c r="B6" s="290" t="s">
        <v>246</v>
      </c>
      <c r="C6" s="291">
        <v>325.10000000000002</v>
      </c>
      <c r="D6" s="291">
        <v>351.74</v>
      </c>
      <c r="E6" s="291">
        <v>364</v>
      </c>
      <c r="F6" s="291">
        <v>389.18</v>
      </c>
      <c r="G6" s="291">
        <v>450.45</v>
      </c>
      <c r="H6" s="291">
        <v>505.04</v>
      </c>
      <c r="I6" s="291">
        <v>526.09</v>
      </c>
      <c r="J6" s="292">
        <v>559.01</v>
      </c>
      <c r="K6" s="291">
        <v>573.35</v>
      </c>
      <c r="L6" s="291">
        <v>614.90178183637454</v>
      </c>
      <c r="M6" s="291">
        <v>638.88328256349359</v>
      </c>
    </row>
    <row r="7" spans="1:13">
      <c r="A7" s="817"/>
      <c r="B7" s="290" t="s">
        <v>247</v>
      </c>
      <c r="C7" s="291">
        <v>118.27</v>
      </c>
      <c r="D7" s="291">
        <v>132.62</v>
      </c>
      <c r="E7" s="291">
        <v>135.57</v>
      </c>
      <c r="F7" s="291">
        <v>150.05000000000001</v>
      </c>
      <c r="G7" s="291">
        <v>175.72</v>
      </c>
      <c r="H7" s="291">
        <v>202.28</v>
      </c>
      <c r="I7" s="291">
        <v>224.89</v>
      </c>
      <c r="J7" s="292">
        <v>248.54</v>
      </c>
      <c r="K7" s="291">
        <v>275.26</v>
      </c>
      <c r="L7" s="291">
        <v>269.07709622960044</v>
      </c>
      <c r="M7" s="291">
        <v>295.58760569410254</v>
      </c>
    </row>
    <row r="8" spans="1:13" s="289" customFormat="1" ht="22.5" customHeight="1">
      <c r="A8" s="817"/>
      <c r="B8" s="293" t="s">
        <v>150</v>
      </c>
      <c r="C8" s="294">
        <v>342.1</v>
      </c>
      <c r="D8" s="294">
        <v>367.78</v>
      </c>
      <c r="E8" s="294">
        <v>386.78</v>
      </c>
      <c r="F8" s="294">
        <v>424.29</v>
      </c>
      <c r="G8" s="294">
        <v>481.92</v>
      </c>
      <c r="H8" s="294">
        <v>519.72</v>
      </c>
      <c r="I8" s="294">
        <v>550.07000000000005</v>
      </c>
      <c r="J8" s="295">
        <v>584.27</v>
      </c>
      <c r="K8" s="294">
        <v>608.63</v>
      </c>
      <c r="L8" s="294">
        <v>661.23851081608018</v>
      </c>
      <c r="M8" s="294">
        <v>686.73110817971201</v>
      </c>
    </row>
    <row r="9" spans="1:13">
      <c r="A9" s="817"/>
      <c r="B9" s="290" t="s">
        <v>245</v>
      </c>
      <c r="C9" s="291">
        <v>525.75</v>
      </c>
      <c r="D9" s="291">
        <v>542.14</v>
      </c>
      <c r="E9" s="291">
        <v>583.70000000000005</v>
      </c>
      <c r="F9" s="291">
        <v>640.83000000000004</v>
      </c>
      <c r="G9" s="291">
        <v>652.12</v>
      </c>
      <c r="H9" s="291">
        <v>707.21</v>
      </c>
      <c r="I9" s="291">
        <v>781.76</v>
      </c>
      <c r="J9" s="292">
        <v>832.08</v>
      </c>
      <c r="K9" s="291">
        <v>903.97</v>
      </c>
      <c r="L9" s="291">
        <v>925.9800452872912</v>
      </c>
      <c r="M9" s="291">
        <v>952.44798514966351</v>
      </c>
    </row>
    <row r="10" spans="1:13">
      <c r="A10" s="817"/>
      <c r="B10" s="290" t="s">
        <v>246</v>
      </c>
      <c r="C10" s="291">
        <v>317.31</v>
      </c>
      <c r="D10" s="291">
        <v>346.28</v>
      </c>
      <c r="E10" s="291">
        <v>360.1</v>
      </c>
      <c r="F10" s="291">
        <v>387.06</v>
      </c>
      <c r="G10" s="291">
        <v>452.9</v>
      </c>
      <c r="H10" s="291">
        <v>496.62</v>
      </c>
      <c r="I10" s="291">
        <v>522.41999999999996</v>
      </c>
      <c r="J10" s="292">
        <v>555.4</v>
      </c>
      <c r="K10" s="291">
        <v>566.52</v>
      </c>
      <c r="L10" s="291">
        <v>611.27300307372957</v>
      </c>
      <c r="M10" s="291">
        <v>633.79186771635773</v>
      </c>
    </row>
    <row r="11" spans="1:13">
      <c r="A11" s="817"/>
      <c r="B11" s="290" t="s">
        <v>247</v>
      </c>
      <c r="C11" s="291">
        <v>178.89</v>
      </c>
      <c r="D11" s="291">
        <v>210.13</v>
      </c>
      <c r="E11" s="291">
        <v>218.57</v>
      </c>
      <c r="F11" s="291">
        <v>227.5</v>
      </c>
      <c r="G11" s="291">
        <v>284.43</v>
      </c>
      <c r="H11" s="291">
        <v>298.45999999999998</v>
      </c>
      <c r="I11" s="291">
        <v>322.17</v>
      </c>
      <c r="J11" s="292">
        <v>344.8</v>
      </c>
      <c r="K11" s="291">
        <v>348.74</v>
      </c>
      <c r="L11" s="291">
        <v>332.9323797139142</v>
      </c>
      <c r="M11" s="291">
        <v>329.73395931142409</v>
      </c>
    </row>
    <row r="12" spans="1:13" s="289" customFormat="1" ht="22.5" customHeight="1">
      <c r="A12" s="817"/>
      <c r="B12" s="293" t="s">
        <v>151</v>
      </c>
      <c r="C12" s="294">
        <v>333.94</v>
      </c>
      <c r="D12" s="294">
        <v>360.2</v>
      </c>
      <c r="E12" s="294">
        <v>375.67</v>
      </c>
      <c r="F12" s="294">
        <v>403.05</v>
      </c>
      <c r="G12" s="294">
        <v>457.46</v>
      </c>
      <c r="H12" s="294">
        <v>516.22</v>
      </c>
      <c r="I12" s="294">
        <v>536.9</v>
      </c>
      <c r="J12" s="295">
        <v>572.79</v>
      </c>
      <c r="K12" s="294">
        <v>588.48</v>
      </c>
      <c r="L12" s="294">
        <v>646.96099253739999</v>
      </c>
      <c r="M12" s="294">
        <v>695.4123321694683</v>
      </c>
    </row>
    <row r="13" spans="1:13">
      <c r="A13" s="817"/>
      <c r="B13" s="290" t="s">
        <v>245</v>
      </c>
      <c r="C13" s="291">
        <v>511.09</v>
      </c>
      <c r="D13" s="291">
        <v>557.75</v>
      </c>
      <c r="E13" s="291">
        <v>575.45000000000005</v>
      </c>
      <c r="F13" s="291">
        <v>594.27</v>
      </c>
      <c r="G13" s="291">
        <v>636.44000000000005</v>
      </c>
      <c r="H13" s="291">
        <v>698.49</v>
      </c>
      <c r="I13" s="291">
        <v>744.86</v>
      </c>
      <c r="J13" s="292">
        <v>805.35</v>
      </c>
      <c r="K13" s="291">
        <v>826.01</v>
      </c>
      <c r="L13" s="291">
        <v>917.60932709375504</v>
      </c>
      <c r="M13" s="291">
        <v>1056.6634974375622</v>
      </c>
    </row>
    <row r="14" spans="1:13">
      <c r="A14" s="817"/>
      <c r="B14" s="290" t="s">
        <v>246</v>
      </c>
      <c r="C14" s="291">
        <v>342.12</v>
      </c>
      <c r="D14" s="291">
        <v>364.36</v>
      </c>
      <c r="E14" s="291">
        <v>371.94</v>
      </c>
      <c r="F14" s="291">
        <v>393.25</v>
      </c>
      <c r="G14" s="291">
        <v>445.35</v>
      </c>
      <c r="H14" s="291">
        <v>520.29999999999995</v>
      </c>
      <c r="I14" s="291">
        <v>532.41</v>
      </c>
      <c r="J14" s="292">
        <v>564.88</v>
      </c>
      <c r="K14" s="291">
        <v>583.82000000000005</v>
      </c>
      <c r="L14" s="291">
        <v>622.92711349671583</v>
      </c>
      <c r="M14" s="291">
        <v>649.00626954850839</v>
      </c>
    </row>
    <row r="15" spans="1:13">
      <c r="A15" s="818"/>
      <c r="B15" s="296" t="s">
        <v>247</v>
      </c>
      <c r="C15" s="297">
        <v>115.44</v>
      </c>
      <c r="D15" s="297">
        <v>124.55</v>
      </c>
      <c r="E15" s="297">
        <v>127.32</v>
      </c>
      <c r="F15" s="297">
        <v>142.33000000000001</v>
      </c>
      <c r="G15" s="297">
        <v>161.55000000000001</v>
      </c>
      <c r="H15" s="297">
        <v>192.42</v>
      </c>
      <c r="I15" s="297">
        <v>212.12</v>
      </c>
      <c r="J15" s="298">
        <v>236.55</v>
      </c>
      <c r="K15" s="297">
        <v>261.63</v>
      </c>
      <c r="L15" s="297">
        <v>259.55021664618766</v>
      </c>
      <c r="M15" s="297">
        <v>291.68405987238356</v>
      </c>
    </row>
    <row r="16" spans="1:13" s="289" customFormat="1" ht="22.5" customHeight="1">
      <c r="A16" s="899" t="s">
        <v>105</v>
      </c>
      <c r="B16" s="299" t="s">
        <v>248</v>
      </c>
      <c r="C16" s="300">
        <v>370.38</v>
      </c>
      <c r="D16" s="300">
        <v>393.59</v>
      </c>
      <c r="E16" s="300">
        <v>424.24</v>
      </c>
      <c r="F16" s="300">
        <v>467.08</v>
      </c>
      <c r="G16" s="300">
        <v>510.44</v>
      </c>
      <c r="H16" s="300">
        <v>551.51</v>
      </c>
      <c r="I16" s="300">
        <v>580.49</v>
      </c>
      <c r="J16" s="301">
        <v>621.20000000000005</v>
      </c>
      <c r="K16" s="300">
        <v>654.04999999999995</v>
      </c>
      <c r="L16" s="300">
        <v>707.03989584302053</v>
      </c>
      <c r="M16" s="300">
        <v>727.16261917097393</v>
      </c>
    </row>
    <row r="17" spans="1:13">
      <c r="A17" s="900"/>
      <c r="B17" s="290" t="s">
        <v>245</v>
      </c>
      <c r="C17" s="291">
        <v>544.02</v>
      </c>
      <c r="D17" s="291">
        <v>561.44000000000005</v>
      </c>
      <c r="E17" s="291">
        <v>600.23</v>
      </c>
      <c r="F17" s="291">
        <v>648.23</v>
      </c>
      <c r="G17" s="291">
        <v>670.79</v>
      </c>
      <c r="H17" s="291">
        <v>730.96</v>
      </c>
      <c r="I17" s="291">
        <v>794.51</v>
      </c>
      <c r="J17" s="292">
        <v>843.95</v>
      </c>
      <c r="K17" s="291">
        <v>899.02</v>
      </c>
      <c r="L17" s="291">
        <v>951.41318387810054</v>
      </c>
      <c r="M17" s="291">
        <v>1034.4713957338734</v>
      </c>
    </row>
    <row r="18" spans="1:13">
      <c r="A18" s="900"/>
      <c r="B18" s="290" t="s">
        <v>246</v>
      </c>
      <c r="C18" s="291">
        <v>359.03</v>
      </c>
      <c r="D18" s="291">
        <v>383.81</v>
      </c>
      <c r="E18" s="291">
        <v>396.81</v>
      </c>
      <c r="F18" s="291">
        <v>440.99</v>
      </c>
      <c r="G18" s="291">
        <v>491.65</v>
      </c>
      <c r="H18" s="291">
        <v>539.49</v>
      </c>
      <c r="I18" s="291">
        <v>563.89</v>
      </c>
      <c r="J18" s="292">
        <v>594.35</v>
      </c>
      <c r="K18" s="291">
        <v>618.59</v>
      </c>
      <c r="L18" s="291">
        <v>669.81344677187587</v>
      </c>
      <c r="M18" s="291">
        <v>683.43632499591308</v>
      </c>
    </row>
    <row r="19" spans="1:13">
      <c r="A19" s="900"/>
      <c r="B19" s="290" t="s">
        <v>247</v>
      </c>
      <c r="C19" s="291">
        <v>124.1</v>
      </c>
      <c r="D19" s="291">
        <v>148.71</v>
      </c>
      <c r="E19" s="291">
        <v>151.35</v>
      </c>
      <c r="F19" s="291">
        <v>170.07</v>
      </c>
      <c r="G19" s="291">
        <v>194.29</v>
      </c>
      <c r="H19" s="291">
        <v>223.1</v>
      </c>
      <c r="I19" s="291">
        <v>246.56</v>
      </c>
      <c r="J19" s="292">
        <v>286.02999999999997</v>
      </c>
      <c r="K19" s="291">
        <v>311.5</v>
      </c>
      <c r="L19" s="291">
        <v>302.52825698988698</v>
      </c>
      <c r="M19" s="291">
        <v>323.31300941429203</v>
      </c>
    </row>
    <row r="20" spans="1:13" s="289" customFormat="1" ht="22.5" customHeight="1">
      <c r="A20" s="900"/>
      <c r="B20" s="293" t="s">
        <v>150</v>
      </c>
      <c r="C20" s="294">
        <v>383.42</v>
      </c>
      <c r="D20" s="294">
        <v>411.61</v>
      </c>
      <c r="E20" s="294">
        <v>445.21</v>
      </c>
      <c r="F20" s="294">
        <v>485.23</v>
      </c>
      <c r="G20" s="294">
        <v>531.6</v>
      </c>
      <c r="H20" s="294">
        <v>561.83000000000004</v>
      </c>
      <c r="I20" s="294">
        <v>599.79</v>
      </c>
      <c r="J20" s="295">
        <v>649.57000000000005</v>
      </c>
      <c r="K20" s="294">
        <v>681.06</v>
      </c>
      <c r="L20" s="294">
        <v>725.79265922594254</v>
      </c>
      <c r="M20" s="294">
        <v>734.13805054921613</v>
      </c>
    </row>
    <row r="21" spans="1:13">
      <c r="A21" s="900"/>
      <c r="B21" s="290" t="s">
        <v>245</v>
      </c>
      <c r="C21" s="291">
        <v>556.32000000000005</v>
      </c>
      <c r="D21" s="291">
        <v>558.65</v>
      </c>
      <c r="E21" s="291">
        <v>618.46</v>
      </c>
      <c r="F21" s="291">
        <v>691.5</v>
      </c>
      <c r="G21" s="291">
        <v>688.23</v>
      </c>
      <c r="H21" s="291">
        <v>742.69</v>
      </c>
      <c r="I21" s="291">
        <v>827.77</v>
      </c>
      <c r="J21" s="292">
        <v>864.92</v>
      </c>
      <c r="K21" s="291">
        <v>937.33</v>
      </c>
      <c r="L21" s="291">
        <v>964.41288592853255</v>
      </c>
      <c r="M21" s="291">
        <v>974.53927110620896</v>
      </c>
    </row>
    <row r="22" spans="1:13">
      <c r="A22" s="900"/>
      <c r="B22" s="290" t="s">
        <v>246</v>
      </c>
      <c r="C22" s="291">
        <v>360.95</v>
      </c>
      <c r="D22" s="291">
        <v>387.57</v>
      </c>
      <c r="E22" s="291">
        <v>404.02</v>
      </c>
      <c r="F22" s="291">
        <v>450.04</v>
      </c>
      <c r="G22" s="291">
        <v>507.64</v>
      </c>
      <c r="H22" s="291">
        <v>541.29</v>
      </c>
      <c r="I22" s="291">
        <v>573.79</v>
      </c>
      <c r="J22" s="292">
        <v>606.94000000000005</v>
      </c>
      <c r="K22" s="291">
        <v>627.98</v>
      </c>
      <c r="L22" s="291">
        <v>678.98133843864616</v>
      </c>
      <c r="M22" s="291">
        <v>689.44622456340483</v>
      </c>
    </row>
    <row r="23" spans="1:13">
      <c r="A23" s="900"/>
      <c r="B23" s="290" t="s">
        <v>247</v>
      </c>
      <c r="C23" s="291">
        <v>189.57</v>
      </c>
      <c r="D23" s="291">
        <v>236.63</v>
      </c>
      <c r="E23" s="291">
        <v>238.57</v>
      </c>
      <c r="F23" s="291">
        <v>263.86</v>
      </c>
      <c r="G23" s="291">
        <v>297.83</v>
      </c>
      <c r="H23" s="291">
        <v>319.76</v>
      </c>
      <c r="I23" s="291">
        <v>386.57</v>
      </c>
      <c r="J23" s="292">
        <v>431.49</v>
      </c>
      <c r="K23" s="291">
        <v>408.84</v>
      </c>
      <c r="L23" s="291">
        <v>357.00604838709677</v>
      </c>
      <c r="M23" s="291">
        <v>332.58426966292132</v>
      </c>
    </row>
    <row r="24" spans="1:13" s="289" customFormat="1" ht="22.5" customHeight="1">
      <c r="A24" s="900"/>
      <c r="B24" s="293" t="s">
        <v>151</v>
      </c>
      <c r="C24" s="294">
        <v>350.21</v>
      </c>
      <c r="D24" s="294">
        <v>372.84</v>
      </c>
      <c r="E24" s="294">
        <v>393.53</v>
      </c>
      <c r="F24" s="294">
        <v>437.02</v>
      </c>
      <c r="G24" s="294">
        <v>478.34</v>
      </c>
      <c r="H24" s="294">
        <v>536.47</v>
      </c>
      <c r="I24" s="294">
        <v>555.36</v>
      </c>
      <c r="J24" s="295">
        <v>589.08000000000004</v>
      </c>
      <c r="K24" s="294">
        <v>613.59</v>
      </c>
      <c r="L24" s="294">
        <v>676.82633812177289</v>
      </c>
      <c r="M24" s="294">
        <v>716.15789861092128</v>
      </c>
    </row>
    <row r="25" spans="1:13">
      <c r="A25" s="900"/>
      <c r="B25" s="290" t="s">
        <v>245</v>
      </c>
      <c r="C25" s="291">
        <v>532.15</v>
      </c>
      <c r="D25" s="291">
        <v>564.19000000000005</v>
      </c>
      <c r="E25" s="291">
        <v>590.72</v>
      </c>
      <c r="F25" s="291">
        <v>612.85</v>
      </c>
      <c r="G25" s="291">
        <v>658.66</v>
      </c>
      <c r="H25" s="291">
        <v>721.51</v>
      </c>
      <c r="I25" s="291">
        <v>768.22</v>
      </c>
      <c r="J25" s="292">
        <v>825.45</v>
      </c>
      <c r="K25" s="291">
        <v>848.88</v>
      </c>
      <c r="L25" s="291">
        <v>937.18242685499399</v>
      </c>
      <c r="M25" s="291">
        <v>1099.0820279602492</v>
      </c>
    </row>
    <row r="26" spans="1:13">
      <c r="A26" s="900"/>
      <c r="B26" s="290" t="s">
        <v>246</v>
      </c>
      <c r="C26" s="291">
        <v>355.51</v>
      </c>
      <c r="D26" s="291">
        <v>376.59</v>
      </c>
      <c r="E26" s="291">
        <v>387.38</v>
      </c>
      <c r="F26" s="291">
        <v>420.96</v>
      </c>
      <c r="G26" s="291">
        <v>461.32</v>
      </c>
      <c r="H26" s="291">
        <v>536.45000000000005</v>
      </c>
      <c r="I26" s="291">
        <v>548.66999999999996</v>
      </c>
      <c r="J26" s="292">
        <v>579.95000000000005</v>
      </c>
      <c r="K26" s="291">
        <v>601.70000000000005</v>
      </c>
      <c r="L26" s="291">
        <v>651.37438048036597</v>
      </c>
      <c r="M26" s="291">
        <v>672.29204255583898</v>
      </c>
    </row>
    <row r="27" spans="1:13">
      <c r="A27" s="901"/>
      <c r="B27" s="296" t="s">
        <v>247</v>
      </c>
      <c r="C27" s="297">
        <v>122.81</v>
      </c>
      <c r="D27" s="297">
        <v>142.44</v>
      </c>
      <c r="E27" s="297">
        <v>143.37</v>
      </c>
      <c r="F27" s="297">
        <v>164.15</v>
      </c>
      <c r="G27" s="297">
        <v>184.03</v>
      </c>
      <c r="H27" s="297">
        <v>216.28</v>
      </c>
      <c r="I27" s="297">
        <v>237.04</v>
      </c>
      <c r="J27" s="298">
        <v>273.27999999999997</v>
      </c>
      <c r="K27" s="297">
        <v>302.48</v>
      </c>
      <c r="L27" s="297">
        <v>296.58566087530238</v>
      </c>
      <c r="M27" s="297">
        <v>322.45894286502897</v>
      </c>
    </row>
    <row r="28" spans="1:13" s="289" customFormat="1" ht="22.5" customHeight="1">
      <c r="A28" s="895" t="s">
        <v>106</v>
      </c>
      <c r="B28" s="299" t="s">
        <v>249</v>
      </c>
      <c r="C28" s="300">
        <v>220.24</v>
      </c>
      <c r="D28" s="300">
        <v>256.27999999999997</v>
      </c>
      <c r="E28" s="300">
        <v>259.97000000000003</v>
      </c>
      <c r="F28" s="300">
        <v>280.51</v>
      </c>
      <c r="G28" s="300">
        <v>309.27</v>
      </c>
      <c r="H28" s="300">
        <v>345.75</v>
      </c>
      <c r="I28" s="300">
        <v>361.89</v>
      </c>
      <c r="J28" s="301">
        <v>429.34</v>
      </c>
      <c r="K28" s="300">
        <v>433.1</v>
      </c>
      <c r="L28" s="300">
        <v>461.51030412487501</v>
      </c>
      <c r="M28" s="300">
        <v>496.19871321590551</v>
      </c>
    </row>
    <row r="29" spans="1:13">
      <c r="A29" s="896"/>
      <c r="B29" s="290" t="s">
        <v>245</v>
      </c>
      <c r="C29" s="291">
        <v>409.16</v>
      </c>
      <c r="D29" s="291">
        <v>494.25</v>
      </c>
      <c r="E29" s="291">
        <v>499.16</v>
      </c>
      <c r="F29" s="291">
        <v>505.48</v>
      </c>
      <c r="G29" s="291">
        <v>522.78</v>
      </c>
      <c r="H29" s="291">
        <v>568.49</v>
      </c>
      <c r="I29" s="291">
        <v>628.22</v>
      </c>
      <c r="J29" s="292">
        <v>693.34</v>
      </c>
      <c r="K29" s="291">
        <v>728.32</v>
      </c>
      <c r="L29" s="291">
        <v>748.93246692968205</v>
      </c>
      <c r="M29" s="291">
        <v>832.40223463687153</v>
      </c>
    </row>
    <row r="30" spans="1:13">
      <c r="A30" s="896"/>
      <c r="B30" s="290" t="s">
        <v>246</v>
      </c>
      <c r="C30" s="291">
        <v>202.85</v>
      </c>
      <c r="D30" s="291">
        <v>233.36</v>
      </c>
      <c r="E30" s="291">
        <v>238.82</v>
      </c>
      <c r="F30" s="291">
        <v>255.29</v>
      </c>
      <c r="G30" s="291">
        <v>285.86</v>
      </c>
      <c r="H30" s="291">
        <v>323.82</v>
      </c>
      <c r="I30" s="291">
        <v>333.68</v>
      </c>
      <c r="J30" s="292">
        <v>393.33</v>
      </c>
      <c r="K30" s="291">
        <v>393.91</v>
      </c>
      <c r="L30" s="291">
        <v>419.27998783322835</v>
      </c>
      <c r="M30" s="291">
        <v>426.28300207653513</v>
      </c>
    </row>
    <row r="31" spans="1:13">
      <c r="A31" s="896"/>
      <c r="B31" s="290" t="s">
        <v>247</v>
      </c>
      <c r="C31" s="291">
        <v>92.28</v>
      </c>
      <c r="D31" s="291">
        <v>101.73</v>
      </c>
      <c r="E31" s="291">
        <v>106</v>
      </c>
      <c r="F31" s="291">
        <v>113.63</v>
      </c>
      <c r="G31" s="291">
        <v>123.42</v>
      </c>
      <c r="H31" s="291">
        <v>129.21</v>
      </c>
      <c r="I31" s="291">
        <v>159.79</v>
      </c>
      <c r="J31" s="292">
        <v>144.16999999999999</v>
      </c>
      <c r="K31" s="291">
        <v>168.7</v>
      </c>
      <c r="L31" s="291">
        <v>188.99598393574297</v>
      </c>
      <c r="M31" s="291">
        <v>180.83520179372198</v>
      </c>
    </row>
    <row r="32" spans="1:13" s="289" customFormat="1" ht="22.5" customHeight="1">
      <c r="A32" s="896"/>
      <c r="B32" s="293" t="s">
        <v>150</v>
      </c>
      <c r="C32" s="294">
        <v>221.69</v>
      </c>
      <c r="D32" s="294">
        <v>252.78</v>
      </c>
      <c r="E32" s="294">
        <v>260.27999999999997</v>
      </c>
      <c r="F32" s="294">
        <v>280.92</v>
      </c>
      <c r="G32" s="294">
        <v>305.13</v>
      </c>
      <c r="H32" s="294">
        <v>342.1</v>
      </c>
      <c r="I32" s="294">
        <v>358.53</v>
      </c>
      <c r="J32" s="295">
        <v>414.7</v>
      </c>
      <c r="K32" s="294">
        <v>420.7</v>
      </c>
      <c r="L32" s="294">
        <v>443.06970572904328</v>
      </c>
      <c r="M32" s="294">
        <v>470.36168302782846</v>
      </c>
    </row>
    <row r="33" spans="1:13">
      <c r="A33" s="896"/>
      <c r="B33" s="290" t="s">
        <v>245</v>
      </c>
      <c r="C33" s="291">
        <v>402.02</v>
      </c>
      <c r="D33" s="291">
        <v>467.46</v>
      </c>
      <c r="E33" s="291">
        <v>492.65</v>
      </c>
      <c r="F33" s="291">
        <v>503.32</v>
      </c>
      <c r="G33" s="291">
        <v>526</v>
      </c>
      <c r="H33" s="291">
        <v>566.33000000000004</v>
      </c>
      <c r="I33" s="291">
        <v>623.64</v>
      </c>
      <c r="J33" s="292">
        <v>691.95</v>
      </c>
      <c r="K33" s="291">
        <v>739.26</v>
      </c>
      <c r="L33" s="291">
        <v>725.33333333333337</v>
      </c>
      <c r="M33" s="291">
        <v>835.1793120273237</v>
      </c>
    </row>
    <row r="34" spans="1:13">
      <c r="A34" s="896"/>
      <c r="B34" s="290" t="s">
        <v>246</v>
      </c>
      <c r="C34" s="291">
        <v>203.25</v>
      </c>
      <c r="D34" s="291">
        <v>230.82</v>
      </c>
      <c r="E34" s="291">
        <v>237.46</v>
      </c>
      <c r="F34" s="291">
        <v>252.09</v>
      </c>
      <c r="G34" s="291">
        <v>277.27</v>
      </c>
      <c r="H34" s="291">
        <v>314.79000000000002</v>
      </c>
      <c r="I34" s="291">
        <v>328.4</v>
      </c>
      <c r="J34" s="292">
        <v>375.87</v>
      </c>
      <c r="K34" s="291">
        <v>379.97</v>
      </c>
      <c r="L34" s="291">
        <v>397.2381438442211</v>
      </c>
      <c r="M34" s="291">
        <v>410.98667696466498</v>
      </c>
    </row>
    <row r="35" spans="1:13">
      <c r="A35" s="896"/>
      <c r="B35" s="290" t="s">
        <v>247</v>
      </c>
      <c r="C35" s="291">
        <v>166.24</v>
      </c>
      <c r="D35" s="291">
        <v>176.24</v>
      </c>
      <c r="E35" s="291">
        <v>167.04</v>
      </c>
      <c r="F35" s="291">
        <v>191.2</v>
      </c>
      <c r="G35" s="291">
        <v>270.41000000000003</v>
      </c>
      <c r="H35" s="291">
        <v>269.57</v>
      </c>
      <c r="I35" s="291">
        <v>263.75</v>
      </c>
      <c r="J35" s="292">
        <v>268.02</v>
      </c>
      <c r="K35" s="291">
        <v>303.38</v>
      </c>
      <c r="L35" s="291">
        <v>289.19413919413921</v>
      </c>
      <c r="M35" s="291">
        <v>323.1958762886598</v>
      </c>
    </row>
    <row r="36" spans="1:13" s="289" customFormat="1" ht="22.5" customHeight="1">
      <c r="A36" s="896"/>
      <c r="B36" s="293" t="s">
        <v>151</v>
      </c>
      <c r="C36" s="294">
        <v>212.3</v>
      </c>
      <c r="D36" s="294">
        <v>269.75</v>
      </c>
      <c r="E36" s="294">
        <v>258.98</v>
      </c>
      <c r="F36" s="294">
        <v>279.33999999999997</v>
      </c>
      <c r="G36" s="294">
        <v>321.17</v>
      </c>
      <c r="H36" s="294">
        <v>357.34</v>
      </c>
      <c r="I36" s="294">
        <v>373.58</v>
      </c>
      <c r="J36" s="295">
        <v>462.46</v>
      </c>
      <c r="K36" s="294">
        <v>460.17</v>
      </c>
      <c r="L36" s="294">
        <v>500.80270597738286</v>
      </c>
      <c r="M36" s="294">
        <v>565.51429459291489</v>
      </c>
    </row>
    <row r="37" spans="1:13">
      <c r="A37" s="896"/>
      <c r="B37" s="290" t="s">
        <v>245</v>
      </c>
      <c r="C37" s="291">
        <v>416.77</v>
      </c>
      <c r="D37" s="291">
        <v>524.44000000000005</v>
      </c>
      <c r="E37" s="291">
        <v>507.12</v>
      </c>
      <c r="F37" s="291">
        <v>508.53</v>
      </c>
      <c r="G37" s="291">
        <v>519.13</v>
      </c>
      <c r="H37" s="291">
        <v>571.76</v>
      </c>
      <c r="I37" s="291">
        <v>633.45000000000005</v>
      </c>
      <c r="J37" s="292">
        <v>695</v>
      </c>
      <c r="K37" s="291">
        <v>715.52</v>
      </c>
      <c r="L37" s="291">
        <v>779.66871493454448</v>
      </c>
      <c r="M37" s="291">
        <v>827.89223454833598</v>
      </c>
    </row>
    <row r="38" spans="1:13">
      <c r="A38" s="896"/>
      <c r="B38" s="290" t="s">
        <v>246</v>
      </c>
      <c r="C38" s="291">
        <v>199.75</v>
      </c>
      <c r="D38" s="291">
        <v>255.35</v>
      </c>
      <c r="E38" s="291">
        <v>248.53</v>
      </c>
      <c r="F38" s="291">
        <v>268.56</v>
      </c>
      <c r="G38" s="291">
        <v>322.5</v>
      </c>
      <c r="H38" s="291">
        <v>369.54</v>
      </c>
      <c r="I38" s="291">
        <v>362.65</v>
      </c>
      <c r="J38" s="292">
        <v>451.1</v>
      </c>
      <c r="K38" s="291">
        <v>446.36</v>
      </c>
      <c r="L38" s="291">
        <v>482.53006981243163</v>
      </c>
      <c r="M38" s="291">
        <v>476.96737044145874</v>
      </c>
    </row>
    <row r="39" spans="1:13">
      <c r="A39" s="897"/>
      <c r="B39" s="302" t="s">
        <v>247</v>
      </c>
      <c r="C39" s="303">
        <v>80.540000000000006</v>
      </c>
      <c r="D39" s="303">
        <v>88.81</v>
      </c>
      <c r="E39" s="303">
        <v>100.23</v>
      </c>
      <c r="F39" s="303">
        <v>104.32</v>
      </c>
      <c r="G39" s="303">
        <v>104.12</v>
      </c>
      <c r="H39" s="303">
        <v>116.12</v>
      </c>
      <c r="I39" s="303">
        <v>125.42</v>
      </c>
      <c r="J39" s="304">
        <v>120.36</v>
      </c>
      <c r="K39" s="303">
        <v>145</v>
      </c>
      <c r="L39" s="303">
        <v>176.64661654135338</v>
      </c>
      <c r="M39" s="303">
        <v>160.78141783029002</v>
      </c>
    </row>
    <row r="40" spans="1:13">
      <c r="A40" s="305" t="s">
        <v>250</v>
      </c>
      <c r="B40" s="183"/>
    </row>
  </sheetData>
  <mergeCells count="6">
    <mergeCell ref="A1:M1"/>
    <mergeCell ref="A28:A39"/>
    <mergeCell ref="A2:B3"/>
    <mergeCell ref="A4:A15"/>
    <mergeCell ref="A16:A27"/>
    <mergeCell ref="C2:M2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50"/>
  </sheetPr>
  <dimension ref="A1:M31"/>
  <sheetViews>
    <sheetView showGridLines="0" workbookViewId="0">
      <selection activeCell="I35" sqref="I35"/>
    </sheetView>
  </sheetViews>
  <sheetFormatPr baseColWidth="10" defaultColWidth="11.42578125" defaultRowHeight="12.75"/>
  <cols>
    <col min="1" max="1" width="6" style="11" customWidth="1"/>
    <col min="2" max="2" width="20" style="11" customWidth="1"/>
    <col min="3" max="13" width="8.85546875" style="11" customWidth="1"/>
    <col min="14" max="16384" width="11.42578125" style="11"/>
  </cols>
  <sheetData>
    <row r="1" spans="1:13" ht="36" customHeight="1">
      <c r="A1" s="809" t="s">
        <v>315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4.75" customHeight="1">
      <c r="A2" s="903" t="s">
        <v>251</v>
      </c>
      <c r="B2" s="904"/>
      <c r="C2" s="910" t="s">
        <v>244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</row>
    <row r="3" spans="1:13" ht="25.5" customHeight="1">
      <c r="A3" s="905"/>
      <c r="B3" s="906"/>
      <c r="C3" s="679">
        <v>2007</v>
      </c>
      <c r="D3" s="679">
        <v>2008</v>
      </c>
      <c r="E3" s="679">
        <v>2009</v>
      </c>
      <c r="F3" s="679">
        <v>2010</v>
      </c>
      <c r="G3" s="679">
        <v>2011</v>
      </c>
      <c r="H3" s="679">
        <v>2012</v>
      </c>
      <c r="I3" s="679">
        <v>2013</v>
      </c>
      <c r="J3" s="679">
        <v>2014</v>
      </c>
      <c r="K3" s="679">
        <v>2015</v>
      </c>
      <c r="L3" s="679">
        <v>2016</v>
      </c>
      <c r="M3" s="679">
        <v>2017</v>
      </c>
    </row>
    <row r="4" spans="1:13" s="15" customFormat="1" ht="22.5" customHeight="1">
      <c r="A4" s="907" t="s">
        <v>94</v>
      </c>
      <c r="B4" s="299" t="s">
        <v>119</v>
      </c>
      <c r="C4" s="306">
        <v>339.16</v>
      </c>
      <c r="D4" s="306">
        <v>365.14</v>
      </c>
      <c r="E4" s="306">
        <v>382.62</v>
      </c>
      <c r="F4" s="306">
        <v>416.71</v>
      </c>
      <c r="G4" s="306">
        <v>472.62</v>
      </c>
      <c r="H4" s="306">
        <v>518.35</v>
      </c>
      <c r="I4" s="306">
        <v>544.71</v>
      </c>
      <c r="J4" s="307">
        <v>579.30999999999995</v>
      </c>
      <c r="K4" s="306">
        <v>598.04999999999995</v>
      </c>
      <c r="L4" s="306">
        <v>656.04687770354963</v>
      </c>
      <c r="M4" s="306">
        <v>690.0399936888175</v>
      </c>
    </row>
    <row r="5" spans="1:13">
      <c r="A5" s="908"/>
      <c r="B5" s="308" t="s">
        <v>179</v>
      </c>
      <c r="C5" s="309">
        <v>147.65</v>
      </c>
      <c r="D5" s="309">
        <v>153.80000000000001</v>
      </c>
      <c r="E5" s="309">
        <v>183.86</v>
      </c>
      <c r="F5" s="309">
        <v>185.19</v>
      </c>
      <c r="G5" s="309">
        <v>207.37</v>
      </c>
      <c r="H5" s="309">
        <v>204.4</v>
      </c>
      <c r="I5" s="309">
        <v>233.35</v>
      </c>
      <c r="J5" s="310">
        <v>270.42</v>
      </c>
      <c r="K5" s="309">
        <v>297.62</v>
      </c>
      <c r="L5" s="309">
        <v>302.36659632197768</v>
      </c>
      <c r="M5" s="309">
        <v>304.28015564202337</v>
      </c>
    </row>
    <row r="6" spans="1:13">
      <c r="A6" s="908"/>
      <c r="B6" s="308" t="s">
        <v>180</v>
      </c>
      <c r="C6" s="309">
        <v>169.66</v>
      </c>
      <c r="D6" s="309">
        <v>194.44</v>
      </c>
      <c r="E6" s="309">
        <v>196.18</v>
      </c>
      <c r="F6" s="309">
        <v>213.72</v>
      </c>
      <c r="G6" s="309">
        <v>232.08</v>
      </c>
      <c r="H6" s="309">
        <v>264.33</v>
      </c>
      <c r="I6" s="309">
        <v>249.99</v>
      </c>
      <c r="J6" s="310">
        <v>299.77999999999997</v>
      </c>
      <c r="K6" s="309">
        <v>315.60000000000002</v>
      </c>
      <c r="L6" s="309">
        <v>310.76405574243154</v>
      </c>
      <c r="M6" s="309">
        <v>382.79988465974623</v>
      </c>
    </row>
    <row r="7" spans="1:13">
      <c r="A7" s="908"/>
      <c r="B7" s="308" t="s">
        <v>181</v>
      </c>
      <c r="C7" s="309">
        <v>219.27</v>
      </c>
      <c r="D7" s="309">
        <v>250.84</v>
      </c>
      <c r="E7" s="309">
        <v>257.04000000000002</v>
      </c>
      <c r="F7" s="309">
        <v>283.20999999999998</v>
      </c>
      <c r="G7" s="309">
        <v>310.2</v>
      </c>
      <c r="H7" s="309">
        <v>348.36</v>
      </c>
      <c r="I7" s="309">
        <v>375.72</v>
      </c>
      <c r="J7" s="310">
        <v>416.96</v>
      </c>
      <c r="K7" s="309">
        <v>421.97</v>
      </c>
      <c r="L7" s="309">
        <v>454.82735120399821</v>
      </c>
      <c r="M7" s="309">
        <v>473.65446902349942</v>
      </c>
    </row>
    <row r="8" spans="1:13">
      <c r="A8" s="908"/>
      <c r="B8" s="308" t="s">
        <v>182</v>
      </c>
      <c r="C8" s="309">
        <v>278.95999999999998</v>
      </c>
      <c r="D8" s="309">
        <v>311.04000000000002</v>
      </c>
      <c r="E8" s="309">
        <v>313.14999999999998</v>
      </c>
      <c r="F8" s="309">
        <v>336.32</v>
      </c>
      <c r="G8" s="309">
        <v>367.96</v>
      </c>
      <c r="H8" s="309">
        <v>436.73</v>
      </c>
      <c r="I8" s="309">
        <v>457.29</v>
      </c>
      <c r="J8" s="310">
        <v>487</v>
      </c>
      <c r="K8" s="309">
        <v>501.48</v>
      </c>
      <c r="L8" s="309">
        <v>521.54222147311646</v>
      </c>
      <c r="M8" s="309">
        <v>560.65064062434794</v>
      </c>
    </row>
    <row r="9" spans="1:13">
      <c r="A9" s="908"/>
      <c r="B9" s="308" t="s">
        <v>183</v>
      </c>
      <c r="C9" s="309">
        <v>336.97</v>
      </c>
      <c r="D9" s="309">
        <v>356.24</v>
      </c>
      <c r="E9" s="309">
        <v>373.11</v>
      </c>
      <c r="F9" s="309">
        <v>395.56</v>
      </c>
      <c r="G9" s="309">
        <v>454.93</v>
      </c>
      <c r="H9" s="309">
        <v>500.1</v>
      </c>
      <c r="I9" s="309">
        <v>529.15</v>
      </c>
      <c r="J9" s="310">
        <v>565.38</v>
      </c>
      <c r="K9" s="309">
        <v>573.19000000000005</v>
      </c>
      <c r="L9" s="309">
        <v>608.90437358000645</v>
      </c>
      <c r="M9" s="309">
        <v>650.5691779438497</v>
      </c>
    </row>
    <row r="10" spans="1:13">
      <c r="A10" s="908"/>
      <c r="B10" s="308" t="s">
        <v>184</v>
      </c>
      <c r="C10" s="309">
        <v>356.41</v>
      </c>
      <c r="D10" s="309">
        <v>336.15</v>
      </c>
      <c r="E10" s="309">
        <v>394.07</v>
      </c>
      <c r="F10" s="309">
        <v>426.74</v>
      </c>
      <c r="G10" s="309">
        <v>499.8</v>
      </c>
      <c r="H10" s="309">
        <v>510.36</v>
      </c>
      <c r="I10" s="309">
        <v>551.95000000000005</v>
      </c>
      <c r="J10" s="310">
        <v>587.20000000000005</v>
      </c>
      <c r="K10" s="309">
        <v>621.86</v>
      </c>
      <c r="L10" s="309">
        <v>596.28702544847727</v>
      </c>
      <c r="M10" s="309">
        <v>682.97264189465091</v>
      </c>
    </row>
    <row r="11" spans="1:13">
      <c r="A11" s="908"/>
      <c r="B11" s="308" t="s">
        <v>185</v>
      </c>
      <c r="C11" s="309">
        <v>554.65</v>
      </c>
      <c r="D11" s="309">
        <v>589.19000000000005</v>
      </c>
      <c r="E11" s="309">
        <v>621.73</v>
      </c>
      <c r="F11" s="309">
        <v>669.92</v>
      </c>
      <c r="G11" s="309">
        <v>734.86</v>
      </c>
      <c r="H11" s="309">
        <v>771.49</v>
      </c>
      <c r="I11" s="309">
        <v>833.07</v>
      </c>
      <c r="J11" s="310">
        <v>877</v>
      </c>
      <c r="K11" s="309">
        <v>929.65</v>
      </c>
      <c r="L11" s="309">
        <v>990.73015223081757</v>
      </c>
      <c r="M11" s="309">
        <v>1036.6913698037431</v>
      </c>
    </row>
    <row r="12" spans="1:13">
      <c r="A12" s="908"/>
      <c r="B12" s="311" t="s">
        <v>186</v>
      </c>
      <c r="C12" s="312">
        <v>514.44000000000005</v>
      </c>
      <c r="D12" s="312">
        <v>666.09</v>
      </c>
      <c r="E12" s="312">
        <v>487.09</v>
      </c>
      <c r="F12" s="312">
        <v>472.14</v>
      </c>
      <c r="G12" s="312">
        <v>510.58</v>
      </c>
      <c r="H12" s="312">
        <v>537.29</v>
      </c>
      <c r="I12" s="312">
        <v>634.66999999999996</v>
      </c>
      <c r="J12" s="313">
        <v>617.08000000000004</v>
      </c>
      <c r="K12" s="312">
        <v>595.45000000000005</v>
      </c>
      <c r="L12" s="312">
        <v>681.42140961368329</v>
      </c>
      <c r="M12" s="312">
        <v>787.48864668483202</v>
      </c>
    </row>
    <row r="13" spans="1:13" s="15" customFormat="1" ht="22.5" customHeight="1">
      <c r="A13" s="908"/>
      <c r="B13" s="314" t="s">
        <v>150</v>
      </c>
      <c r="C13" s="315">
        <v>342.1</v>
      </c>
      <c r="D13" s="315">
        <v>367.78</v>
      </c>
      <c r="E13" s="315">
        <v>386.78</v>
      </c>
      <c r="F13" s="315">
        <v>424.29</v>
      </c>
      <c r="G13" s="315">
        <v>481.92</v>
      </c>
      <c r="H13" s="315">
        <v>519.72</v>
      </c>
      <c r="I13" s="315">
        <v>550.07000000000005</v>
      </c>
      <c r="J13" s="316">
        <v>584.27</v>
      </c>
      <c r="K13" s="315">
        <v>608.54</v>
      </c>
      <c r="L13" s="315">
        <v>661.23851081608018</v>
      </c>
      <c r="M13" s="315">
        <v>686.73110817971201</v>
      </c>
    </row>
    <row r="14" spans="1:13">
      <c r="A14" s="908"/>
      <c r="B14" s="308" t="s">
        <v>179</v>
      </c>
      <c r="C14" s="309">
        <v>160.97999999999999</v>
      </c>
      <c r="D14" s="309">
        <v>162.53</v>
      </c>
      <c r="E14" s="309">
        <v>198.59</v>
      </c>
      <c r="F14" s="309">
        <v>193.8</v>
      </c>
      <c r="G14" s="309">
        <v>211.02</v>
      </c>
      <c r="H14" s="309">
        <v>205.75</v>
      </c>
      <c r="I14" s="309">
        <v>238.31</v>
      </c>
      <c r="J14" s="310">
        <v>293.97000000000003</v>
      </c>
      <c r="K14" s="309">
        <v>304.38</v>
      </c>
      <c r="L14" s="309">
        <v>315.10177281680893</v>
      </c>
      <c r="M14" s="309">
        <v>331.25428963623887</v>
      </c>
    </row>
    <row r="15" spans="1:13">
      <c r="A15" s="908"/>
      <c r="B15" s="308" t="s">
        <v>180</v>
      </c>
      <c r="C15" s="309">
        <v>180</v>
      </c>
      <c r="D15" s="309">
        <v>218.74</v>
      </c>
      <c r="E15" s="309">
        <v>216.14</v>
      </c>
      <c r="F15" s="309">
        <v>222.33</v>
      </c>
      <c r="G15" s="309">
        <v>255.82</v>
      </c>
      <c r="H15" s="309">
        <v>270.86</v>
      </c>
      <c r="I15" s="309">
        <v>286.72000000000003</v>
      </c>
      <c r="J15" s="310">
        <v>324.88</v>
      </c>
      <c r="K15" s="309">
        <v>324.75</v>
      </c>
      <c r="L15" s="309">
        <v>319.909972299169</v>
      </c>
      <c r="M15" s="309">
        <v>411.85410334346506</v>
      </c>
    </row>
    <row r="16" spans="1:13">
      <c r="A16" s="908"/>
      <c r="B16" s="308" t="s">
        <v>181</v>
      </c>
      <c r="C16" s="309">
        <v>247.98</v>
      </c>
      <c r="D16" s="309">
        <v>279.10000000000002</v>
      </c>
      <c r="E16" s="309">
        <v>291.94</v>
      </c>
      <c r="F16" s="309">
        <v>311.77</v>
      </c>
      <c r="G16" s="309">
        <v>340.33</v>
      </c>
      <c r="H16" s="309">
        <v>388.94</v>
      </c>
      <c r="I16" s="309">
        <v>415.27</v>
      </c>
      <c r="J16" s="310">
        <v>440.13</v>
      </c>
      <c r="K16" s="309">
        <v>454.81</v>
      </c>
      <c r="L16" s="309">
        <v>487.34512079902822</v>
      </c>
      <c r="M16" s="309">
        <v>506.29405015571217</v>
      </c>
    </row>
    <row r="17" spans="1:13">
      <c r="A17" s="908"/>
      <c r="B17" s="308" t="s">
        <v>182</v>
      </c>
      <c r="C17" s="309">
        <v>309.14999999999998</v>
      </c>
      <c r="D17" s="309">
        <v>341.68</v>
      </c>
      <c r="E17" s="309">
        <v>342.99</v>
      </c>
      <c r="F17" s="309">
        <v>367.73</v>
      </c>
      <c r="G17" s="309">
        <v>411.65</v>
      </c>
      <c r="H17" s="309">
        <v>467.75</v>
      </c>
      <c r="I17" s="309">
        <v>485.82</v>
      </c>
      <c r="J17" s="310">
        <v>514.73</v>
      </c>
      <c r="K17" s="309">
        <v>528.38</v>
      </c>
      <c r="L17" s="309">
        <v>557.2510402936083</v>
      </c>
      <c r="M17" s="309">
        <v>603.37200445303802</v>
      </c>
    </row>
    <row r="18" spans="1:13">
      <c r="A18" s="908"/>
      <c r="B18" s="308" t="s">
        <v>183</v>
      </c>
      <c r="C18" s="309">
        <v>357.56</v>
      </c>
      <c r="D18" s="309">
        <v>374.27</v>
      </c>
      <c r="E18" s="309">
        <v>395.76</v>
      </c>
      <c r="F18" s="309">
        <v>430.28</v>
      </c>
      <c r="G18" s="309">
        <v>498.43</v>
      </c>
      <c r="H18" s="309">
        <v>526.79999999999995</v>
      </c>
      <c r="I18" s="309">
        <v>563.92999999999995</v>
      </c>
      <c r="J18" s="310">
        <v>617.09</v>
      </c>
      <c r="K18" s="309">
        <v>625.61</v>
      </c>
      <c r="L18" s="309">
        <v>664.05673715269245</v>
      </c>
      <c r="M18" s="309">
        <v>683.52520687377785</v>
      </c>
    </row>
    <row r="19" spans="1:13">
      <c r="A19" s="908"/>
      <c r="B19" s="308" t="s">
        <v>184</v>
      </c>
      <c r="C19" s="309">
        <v>414.05</v>
      </c>
      <c r="D19" s="309">
        <v>370.47</v>
      </c>
      <c r="E19" s="309">
        <v>441.99</v>
      </c>
      <c r="F19" s="309">
        <v>482.76</v>
      </c>
      <c r="G19" s="309">
        <v>539.6</v>
      </c>
      <c r="H19" s="309">
        <v>535.82000000000005</v>
      </c>
      <c r="I19" s="309">
        <v>575.73</v>
      </c>
      <c r="J19" s="310">
        <v>634.05999999999995</v>
      </c>
      <c r="K19" s="309">
        <v>645.48</v>
      </c>
      <c r="L19" s="309">
        <v>690.97356544165052</v>
      </c>
      <c r="M19" s="309">
        <v>726.18427902134306</v>
      </c>
    </row>
    <row r="20" spans="1:13">
      <c r="A20" s="908"/>
      <c r="B20" s="308" t="s">
        <v>185</v>
      </c>
      <c r="C20" s="309">
        <v>601.65</v>
      </c>
      <c r="D20" s="309">
        <v>660.74</v>
      </c>
      <c r="E20" s="309">
        <v>684.84</v>
      </c>
      <c r="F20" s="309">
        <v>738.46</v>
      </c>
      <c r="G20" s="309">
        <v>840.65</v>
      </c>
      <c r="H20" s="309">
        <v>873.96</v>
      </c>
      <c r="I20" s="309">
        <v>953.5</v>
      </c>
      <c r="J20" s="310">
        <v>944.63</v>
      </c>
      <c r="K20" s="309">
        <v>1020.58</v>
      </c>
      <c r="L20" s="309">
        <v>1072.6913477537437</v>
      </c>
      <c r="M20" s="309">
        <v>1102.7597450283465</v>
      </c>
    </row>
    <row r="21" spans="1:13" s="15" customFormat="1">
      <c r="A21" s="908"/>
      <c r="B21" s="317" t="s">
        <v>186</v>
      </c>
      <c r="C21" s="318">
        <v>644.65</v>
      </c>
      <c r="D21" s="318">
        <v>727.64</v>
      </c>
      <c r="E21" s="318">
        <v>543.27</v>
      </c>
      <c r="F21" s="318">
        <v>697.62</v>
      </c>
      <c r="G21" s="318">
        <v>554.73</v>
      </c>
      <c r="H21" s="318">
        <v>566.61</v>
      </c>
      <c r="I21" s="318">
        <v>597.36</v>
      </c>
      <c r="J21" s="319">
        <v>767.55</v>
      </c>
      <c r="K21" s="318">
        <v>656.84</v>
      </c>
      <c r="L21" s="318">
        <v>784.41471571906357</v>
      </c>
      <c r="M21" s="318">
        <v>799.52360329146813</v>
      </c>
    </row>
    <row r="22" spans="1:13" s="15" customFormat="1" ht="22.5" customHeight="1">
      <c r="A22" s="908"/>
      <c r="B22" s="314" t="s">
        <v>151</v>
      </c>
      <c r="C22" s="315">
        <v>333.94</v>
      </c>
      <c r="D22" s="315">
        <v>360.2</v>
      </c>
      <c r="E22" s="315">
        <v>375.67</v>
      </c>
      <c r="F22" s="315">
        <v>403.05</v>
      </c>
      <c r="G22" s="315">
        <v>457.46</v>
      </c>
      <c r="H22" s="315">
        <v>516.22</v>
      </c>
      <c r="I22" s="315">
        <v>536.9</v>
      </c>
      <c r="J22" s="316">
        <v>572.79</v>
      </c>
      <c r="K22" s="315">
        <v>588.48</v>
      </c>
      <c r="L22" s="315">
        <v>646.96099253739999</v>
      </c>
      <c r="M22" s="315">
        <v>695.4123321694683</v>
      </c>
    </row>
    <row r="23" spans="1:13">
      <c r="A23" s="908"/>
      <c r="B23" s="308" t="s">
        <v>179</v>
      </c>
      <c r="C23" s="309">
        <v>110.56</v>
      </c>
      <c r="D23" s="309">
        <v>121.4</v>
      </c>
      <c r="E23" s="309">
        <v>110.47</v>
      </c>
      <c r="F23" s="309">
        <v>157.66</v>
      </c>
      <c r="G23" s="309">
        <v>192.67</v>
      </c>
      <c r="H23" s="309">
        <v>195.86</v>
      </c>
      <c r="I23" s="309">
        <v>206.37</v>
      </c>
      <c r="J23" s="310">
        <v>121.8</v>
      </c>
      <c r="K23" s="309">
        <v>235.34</v>
      </c>
      <c r="L23" s="309">
        <v>189.40886699507388</v>
      </c>
      <c r="M23" s="309">
        <v>232.21899224806202</v>
      </c>
    </row>
    <row r="24" spans="1:13">
      <c r="A24" s="908"/>
      <c r="B24" s="308" t="s">
        <v>180</v>
      </c>
      <c r="C24" s="309">
        <v>119.59</v>
      </c>
      <c r="D24" s="309">
        <v>131.25</v>
      </c>
      <c r="E24" s="309">
        <v>124.08</v>
      </c>
      <c r="F24" s="309">
        <v>173.56</v>
      </c>
      <c r="G24" s="309">
        <v>141.5</v>
      </c>
      <c r="H24" s="309">
        <v>239.82</v>
      </c>
      <c r="I24" s="309">
        <v>183.27</v>
      </c>
      <c r="J24" s="310">
        <v>216.62</v>
      </c>
      <c r="K24" s="309">
        <v>286.7</v>
      </c>
      <c r="L24" s="309">
        <v>271.88814129520608</v>
      </c>
      <c r="M24" s="309">
        <v>304.09926470588238</v>
      </c>
    </row>
    <row r="25" spans="1:13">
      <c r="A25" s="908"/>
      <c r="B25" s="308" t="s">
        <v>181</v>
      </c>
      <c r="C25" s="309">
        <v>133.16</v>
      </c>
      <c r="D25" s="309">
        <v>161.33000000000001</v>
      </c>
      <c r="E25" s="309">
        <v>165.24</v>
      </c>
      <c r="F25" s="309">
        <v>205.61</v>
      </c>
      <c r="G25" s="309">
        <v>223.47</v>
      </c>
      <c r="H25" s="309">
        <v>246.39</v>
      </c>
      <c r="I25" s="309">
        <v>265.49</v>
      </c>
      <c r="J25" s="310">
        <v>325.88</v>
      </c>
      <c r="K25" s="309">
        <v>326.89</v>
      </c>
      <c r="L25" s="309">
        <v>371.35826771653547</v>
      </c>
      <c r="M25" s="309">
        <v>396.62406483790528</v>
      </c>
    </row>
    <row r="26" spans="1:13">
      <c r="A26" s="908"/>
      <c r="B26" s="308" t="s">
        <v>182</v>
      </c>
      <c r="C26" s="309">
        <v>196.67</v>
      </c>
      <c r="D26" s="309">
        <v>217.62</v>
      </c>
      <c r="E26" s="309">
        <v>233.03</v>
      </c>
      <c r="F26" s="309">
        <v>269.42</v>
      </c>
      <c r="G26" s="309">
        <v>302.17</v>
      </c>
      <c r="H26" s="309">
        <v>332.45</v>
      </c>
      <c r="I26" s="309">
        <v>369.71</v>
      </c>
      <c r="J26" s="310">
        <v>431.78</v>
      </c>
      <c r="K26" s="309">
        <v>450.61</v>
      </c>
      <c r="L26" s="309">
        <v>454.60051359077477</v>
      </c>
      <c r="M26" s="309">
        <v>484.44701126191165</v>
      </c>
    </row>
    <row r="27" spans="1:13">
      <c r="A27" s="908"/>
      <c r="B27" s="308" t="s">
        <v>183</v>
      </c>
      <c r="C27" s="309">
        <v>305.76</v>
      </c>
      <c r="D27" s="309">
        <v>324.85000000000002</v>
      </c>
      <c r="E27" s="309">
        <v>341.01</v>
      </c>
      <c r="F27" s="309">
        <v>360.59</v>
      </c>
      <c r="G27" s="309">
        <v>384.67</v>
      </c>
      <c r="H27" s="309">
        <v>461.01</v>
      </c>
      <c r="I27" s="309">
        <v>484.54</v>
      </c>
      <c r="J27" s="310">
        <v>512.52</v>
      </c>
      <c r="K27" s="309">
        <v>525.24</v>
      </c>
      <c r="L27" s="309">
        <v>547.33674775928296</v>
      </c>
      <c r="M27" s="309">
        <v>596.13255186679919</v>
      </c>
    </row>
    <row r="28" spans="1:13">
      <c r="A28" s="908"/>
      <c r="B28" s="308" t="s">
        <v>184</v>
      </c>
      <c r="C28" s="309">
        <v>249.91</v>
      </c>
      <c r="D28" s="309">
        <v>288.58999999999997</v>
      </c>
      <c r="E28" s="309">
        <v>344.19</v>
      </c>
      <c r="F28" s="309">
        <v>332.94</v>
      </c>
      <c r="G28" s="309">
        <v>365.77</v>
      </c>
      <c r="H28" s="309">
        <v>438.17</v>
      </c>
      <c r="I28" s="309">
        <v>467.41</v>
      </c>
      <c r="J28" s="310">
        <v>450.26</v>
      </c>
      <c r="K28" s="309">
        <v>508.62</v>
      </c>
      <c r="L28" s="309">
        <v>492.24137931034483</v>
      </c>
      <c r="M28" s="309">
        <v>518.33333333333337</v>
      </c>
    </row>
    <row r="29" spans="1:13">
      <c r="A29" s="908"/>
      <c r="B29" s="308" t="s">
        <v>185</v>
      </c>
      <c r="C29" s="309">
        <v>524.96</v>
      </c>
      <c r="D29" s="309">
        <v>557.29999999999995</v>
      </c>
      <c r="E29" s="309">
        <v>585.78</v>
      </c>
      <c r="F29" s="309">
        <v>630.52</v>
      </c>
      <c r="G29" s="309">
        <v>681.02</v>
      </c>
      <c r="H29" s="309">
        <v>723.36</v>
      </c>
      <c r="I29" s="309">
        <v>763.57</v>
      </c>
      <c r="J29" s="310">
        <v>837.06</v>
      </c>
      <c r="K29" s="309">
        <v>871.34</v>
      </c>
      <c r="L29" s="309">
        <v>954.04751096988957</v>
      </c>
      <c r="M29" s="309">
        <v>997.7234124973927</v>
      </c>
    </row>
    <row r="30" spans="1:13">
      <c r="A30" s="889"/>
      <c r="B30" s="311" t="s">
        <v>186</v>
      </c>
      <c r="C30" s="312">
        <v>229.45</v>
      </c>
      <c r="D30" s="312">
        <v>388.46</v>
      </c>
      <c r="E30" s="312">
        <v>403.92</v>
      </c>
      <c r="F30" s="312">
        <v>418.74</v>
      </c>
      <c r="G30" s="312">
        <v>474.48</v>
      </c>
      <c r="H30" s="312">
        <v>516.65</v>
      </c>
      <c r="I30" s="312">
        <v>721.02</v>
      </c>
      <c r="J30" s="313">
        <v>569.37</v>
      </c>
      <c r="K30" s="312">
        <v>573.99</v>
      </c>
      <c r="L30" s="312">
        <v>600.21097046413502</v>
      </c>
      <c r="M30" s="312">
        <v>774.22434367541769</v>
      </c>
    </row>
    <row r="31" spans="1:13" ht="15" customHeight="1">
      <c r="A31" s="909" t="s">
        <v>250</v>
      </c>
      <c r="B31" s="909"/>
      <c r="C31" s="909"/>
      <c r="D31" s="909"/>
      <c r="E31" s="909"/>
      <c r="F31" s="909"/>
      <c r="G31" s="909"/>
      <c r="H31" s="909"/>
      <c r="I31" s="909"/>
      <c r="J31" s="909"/>
      <c r="K31" s="909"/>
      <c r="L31" s="613"/>
      <c r="M31" s="613"/>
    </row>
  </sheetData>
  <mergeCells count="5">
    <mergeCell ref="A2:B3"/>
    <mergeCell ref="A4:A30"/>
    <mergeCell ref="A31:K31"/>
    <mergeCell ref="C2:M2"/>
    <mergeCell ref="A1:M1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50"/>
  </sheetPr>
  <dimension ref="A1:M31"/>
  <sheetViews>
    <sheetView showGridLines="0" workbookViewId="0">
      <selection activeCell="O6" sqref="O6"/>
    </sheetView>
  </sheetViews>
  <sheetFormatPr baseColWidth="10" defaultColWidth="11.42578125" defaultRowHeight="12.75"/>
  <cols>
    <col min="1" max="1" width="6" style="11" customWidth="1"/>
    <col min="2" max="2" width="20" style="11" customWidth="1"/>
    <col min="3" max="13" width="8.85546875" style="11" customWidth="1"/>
    <col min="14" max="16384" width="11.42578125" style="11"/>
  </cols>
  <sheetData>
    <row r="1" spans="1:13" ht="36" customHeight="1">
      <c r="A1" s="809" t="s">
        <v>315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4.75" customHeight="1">
      <c r="A2" s="903" t="s">
        <v>251</v>
      </c>
      <c r="B2" s="904"/>
      <c r="C2" s="910" t="s">
        <v>244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</row>
    <row r="3" spans="1:13" ht="25.5" customHeight="1">
      <c r="A3" s="905"/>
      <c r="B3" s="906"/>
      <c r="C3" s="679">
        <v>2007</v>
      </c>
      <c r="D3" s="679">
        <v>2008</v>
      </c>
      <c r="E3" s="679">
        <v>2009</v>
      </c>
      <c r="F3" s="679">
        <v>2010</v>
      </c>
      <c r="G3" s="679">
        <v>2011</v>
      </c>
      <c r="H3" s="679">
        <v>2012</v>
      </c>
      <c r="I3" s="679">
        <v>2013</v>
      </c>
      <c r="J3" s="679">
        <v>2014</v>
      </c>
      <c r="K3" s="679">
        <v>2015</v>
      </c>
      <c r="L3" s="679">
        <v>2016</v>
      </c>
      <c r="M3" s="679">
        <v>2017</v>
      </c>
    </row>
    <row r="4" spans="1:13" ht="22.5" customHeight="1">
      <c r="A4" s="907" t="s">
        <v>105</v>
      </c>
      <c r="B4" s="320" t="s">
        <v>252</v>
      </c>
      <c r="C4" s="321">
        <v>370.38</v>
      </c>
      <c r="D4" s="321">
        <v>393.59</v>
      </c>
      <c r="E4" s="321">
        <v>424.24</v>
      </c>
      <c r="F4" s="321">
        <v>467.08</v>
      </c>
      <c r="G4" s="321">
        <v>510.44</v>
      </c>
      <c r="H4" s="321">
        <v>551.51</v>
      </c>
      <c r="I4" s="321">
        <v>580.49</v>
      </c>
      <c r="J4" s="316">
        <v>621.20000000000005</v>
      </c>
      <c r="K4" s="321">
        <v>653.98</v>
      </c>
      <c r="L4" s="321">
        <v>707.03989584302053</v>
      </c>
      <c r="M4" s="321">
        <v>727.16261917097393</v>
      </c>
    </row>
    <row r="5" spans="1:13">
      <c r="A5" s="908"/>
      <c r="B5" s="308" t="s">
        <v>179</v>
      </c>
      <c r="C5" s="309">
        <v>194.48</v>
      </c>
      <c r="D5" s="309">
        <v>191.53</v>
      </c>
      <c r="E5" s="309">
        <v>263.42</v>
      </c>
      <c r="F5" s="309">
        <v>266.44</v>
      </c>
      <c r="G5" s="309">
        <v>272.60000000000002</v>
      </c>
      <c r="H5" s="309">
        <v>289.13</v>
      </c>
      <c r="I5" s="309">
        <v>273.54000000000002</v>
      </c>
      <c r="J5" s="310">
        <v>320.70999999999998</v>
      </c>
      <c r="K5" s="309">
        <v>437.51</v>
      </c>
      <c r="L5" s="309">
        <v>378.88586956521738</v>
      </c>
      <c r="M5" s="309">
        <v>351.30033557046977</v>
      </c>
    </row>
    <row r="6" spans="1:13">
      <c r="A6" s="908"/>
      <c r="B6" s="308" t="s">
        <v>180</v>
      </c>
      <c r="C6" s="309">
        <v>220.19</v>
      </c>
      <c r="D6" s="309">
        <v>252.44</v>
      </c>
      <c r="E6" s="309">
        <v>255.29</v>
      </c>
      <c r="F6" s="309">
        <v>286.35000000000002</v>
      </c>
      <c r="G6" s="309">
        <v>314.89</v>
      </c>
      <c r="H6" s="309">
        <v>345.53</v>
      </c>
      <c r="I6" s="309">
        <v>356.38</v>
      </c>
      <c r="J6" s="310">
        <v>445.89</v>
      </c>
      <c r="K6" s="309">
        <v>453.94</v>
      </c>
      <c r="L6" s="309">
        <v>434.79114101485845</v>
      </c>
      <c r="M6" s="309">
        <v>487.48710010319917</v>
      </c>
    </row>
    <row r="7" spans="1:13">
      <c r="A7" s="908"/>
      <c r="B7" s="308" t="s">
        <v>181</v>
      </c>
      <c r="C7" s="309">
        <v>265.95</v>
      </c>
      <c r="D7" s="309">
        <v>297.64999999999998</v>
      </c>
      <c r="E7" s="309">
        <v>308.70999999999998</v>
      </c>
      <c r="F7" s="309">
        <v>331.04</v>
      </c>
      <c r="G7" s="309">
        <v>348.34</v>
      </c>
      <c r="H7" s="309">
        <v>429.07</v>
      </c>
      <c r="I7" s="309">
        <v>454.63</v>
      </c>
      <c r="J7" s="310">
        <v>463.03</v>
      </c>
      <c r="K7" s="309">
        <v>479.87</v>
      </c>
      <c r="L7" s="309">
        <v>509.9651883508335</v>
      </c>
      <c r="M7" s="309">
        <v>536.09164868005973</v>
      </c>
    </row>
    <row r="8" spans="1:13">
      <c r="A8" s="908"/>
      <c r="B8" s="308" t="s">
        <v>182</v>
      </c>
      <c r="C8" s="309">
        <v>299.77</v>
      </c>
      <c r="D8" s="309">
        <v>330.35</v>
      </c>
      <c r="E8" s="309">
        <v>331.5</v>
      </c>
      <c r="F8" s="309">
        <v>359.2</v>
      </c>
      <c r="G8" s="309">
        <v>389.01</v>
      </c>
      <c r="H8" s="309">
        <v>461.65</v>
      </c>
      <c r="I8" s="309">
        <v>487.65</v>
      </c>
      <c r="J8" s="310">
        <v>507.29</v>
      </c>
      <c r="K8" s="309">
        <v>525.15</v>
      </c>
      <c r="L8" s="309">
        <v>543.11014765430082</v>
      </c>
      <c r="M8" s="309">
        <v>587.80947049693395</v>
      </c>
    </row>
    <row r="9" spans="1:13">
      <c r="A9" s="908"/>
      <c r="B9" s="308" t="s">
        <v>183</v>
      </c>
      <c r="C9" s="309">
        <v>348.22</v>
      </c>
      <c r="D9" s="309">
        <v>366.1</v>
      </c>
      <c r="E9" s="309">
        <v>383.56</v>
      </c>
      <c r="F9" s="309">
        <v>414.01</v>
      </c>
      <c r="G9" s="309">
        <v>470.83</v>
      </c>
      <c r="H9" s="309">
        <v>512.72</v>
      </c>
      <c r="I9" s="309">
        <v>542.79999999999995</v>
      </c>
      <c r="J9" s="310">
        <v>575.73</v>
      </c>
      <c r="K9" s="309">
        <v>586.79</v>
      </c>
      <c r="L9" s="309">
        <v>633.07099448157032</v>
      </c>
      <c r="M9" s="309">
        <v>666.55541778925488</v>
      </c>
    </row>
    <row r="10" spans="1:13">
      <c r="A10" s="908"/>
      <c r="B10" s="308" t="s">
        <v>184</v>
      </c>
      <c r="C10" s="309">
        <v>365.27</v>
      </c>
      <c r="D10" s="309">
        <v>334.01</v>
      </c>
      <c r="E10" s="309">
        <v>398.59</v>
      </c>
      <c r="F10" s="309">
        <v>432.2</v>
      </c>
      <c r="G10" s="309">
        <v>505.74</v>
      </c>
      <c r="H10" s="309">
        <v>509.04</v>
      </c>
      <c r="I10" s="309">
        <v>554.77</v>
      </c>
      <c r="J10" s="310">
        <v>586</v>
      </c>
      <c r="K10" s="309">
        <v>620.16999999999996</v>
      </c>
      <c r="L10" s="309">
        <v>597.1214017521902</v>
      </c>
      <c r="M10" s="309">
        <v>696.2336013542108</v>
      </c>
    </row>
    <row r="11" spans="1:13">
      <c r="A11" s="908"/>
      <c r="B11" s="308" t="s">
        <v>185</v>
      </c>
      <c r="C11" s="309">
        <v>567.30999999999995</v>
      </c>
      <c r="D11" s="309">
        <v>592.63</v>
      </c>
      <c r="E11" s="309">
        <v>641.71</v>
      </c>
      <c r="F11" s="309">
        <v>688.97</v>
      </c>
      <c r="G11" s="309">
        <v>752.87</v>
      </c>
      <c r="H11" s="309">
        <v>792.61</v>
      </c>
      <c r="I11" s="309">
        <v>854.44</v>
      </c>
      <c r="J11" s="310">
        <v>899.34</v>
      </c>
      <c r="K11" s="309">
        <v>951.49</v>
      </c>
      <c r="L11" s="309">
        <v>1016.6947933537959</v>
      </c>
      <c r="M11" s="309">
        <v>1056.5696457737852</v>
      </c>
    </row>
    <row r="12" spans="1:13">
      <c r="A12" s="908"/>
      <c r="B12" s="308" t="s">
        <v>186</v>
      </c>
      <c r="C12" s="309">
        <v>555</v>
      </c>
      <c r="D12" s="309">
        <v>706.01</v>
      </c>
      <c r="E12" s="309">
        <v>501.62</v>
      </c>
      <c r="F12" s="309">
        <v>456.44</v>
      </c>
      <c r="G12" s="309">
        <v>516.82000000000005</v>
      </c>
      <c r="H12" s="309">
        <v>547.21</v>
      </c>
      <c r="I12" s="309">
        <v>734.46</v>
      </c>
      <c r="J12" s="310">
        <v>638.34</v>
      </c>
      <c r="K12" s="309">
        <v>605.54</v>
      </c>
      <c r="L12" s="309">
        <v>683.68630046326939</v>
      </c>
      <c r="M12" s="309">
        <v>794.20896993592896</v>
      </c>
    </row>
    <row r="13" spans="1:13" ht="22.5" customHeight="1">
      <c r="A13" s="908"/>
      <c r="B13" s="322" t="s">
        <v>150</v>
      </c>
      <c r="C13" s="323">
        <v>383.42</v>
      </c>
      <c r="D13" s="323">
        <v>411.61</v>
      </c>
      <c r="E13" s="323">
        <v>445.21</v>
      </c>
      <c r="F13" s="323">
        <v>485.23</v>
      </c>
      <c r="G13" s="323">
        <v>531.6</v>
      </c>
      <c r="H13" s="323">
        <v>561.83000000000004</v>
      </c>
      <c r="I13" s="323">
        <v>599.79</v>
      </c>
      <c r="J13" s="324">
        <v>649.57000000000005</v>
      </c>
      <c r="K13" s="323">
        <v>680.96</v>
      </c>
      <c r="L13" s="323">
        <v>725.79265922594254</v>
      </c>
      <c r="M13" s="323">
        <v>734.13805054921613</v>
      </c>
    </row>
    <row r="14" spans="1:13">
      <c r="A14" s="908"/>
      <c r="B14" s="308" t="s">
        <v>179</v>
      </c>
      <c r="C14" s="309">
        <v>267.33</v>
      </c>
      <c r="D14" s="309">
        <v>246.11</v>
      </c>
      <c r="E14" s="309">
        <v>302.20999999999998</v>
      </c>
      <c r="F14" s="309">
        <v>321.91000000000003</v>
      </c>
      <c r="G14" s="309">
        <v>313</v>
      </c>
      <c r="H14" s="309">
        <v>311.13</v>
      </c>
      <c r="I14" s="309">
        <v>323.92</v>
      </c>
      <c r="J14" s="310">
        <v>389.86</v>
      </c>
      <c r="K14" s="309">
        <v>443.45</v>
      </c>
      <c r="L14" s="309">
        <v>425.32532532532531</v>
      </c>
      <c r="M14" s="309">
        <v>446.07250755287009</v>
      </c>
    </row>
    <row r="15" spans="1:13">
      <c r="A15" s="908"/>
      <c r="B15" s="308" t="s">
        <v>180</v>
      </c>
      <c r="C15" s="309">
        <v>245.19</v>
      </c>
      <c r="D15" s="309">
        <v>302.39999999999998</v>
      </c>
      <c r="E15" s="309">
        <v>301.87</v>
      </c>
      <c r="F15" s="309">
        <v>332</v>
      </c>
      <c r="G15" s="309">
        <v>377.12</v>
      </c>
      <c r="H15" s="309">
        <v>389.18</v>
      </c>
      <c r="I15" s="309">
        <v>435.52</v>
      </c>
      <c r="J15" s="310">
        <v>480.39</v>
      </c>
      <c r="K15" s="309">
        <v>517.04</v>
      </c>
      <c r="L15" s="309">
        <v>476.66354264292409</v>
      </c>
      <c r="M15" s="309">
        <v>546.0670428144706</v>
      </c>
    </row>
    <row r="16" spans="1:13">
      <c r="A16" s="908"/>
      <c r="B16" s="308" t="s">
        <v>181</v>
      </c>
      <c r="C16" s="309">
        <v>316.70999999999998</v>
      </c>
      <c r="D16" s="309">
        <v>340.14</v>
      </c>
      <c r="E16" s="309">
        <v>354.22</v>
      </c>
      <c r="F16" s="309">
        <v>372.44</v>
      </c>
      <c r="G16" s="309">
        <v>399.38</v>
      </c>
      <c r="H16" s="309">
        <v>477.01</v>
      </c>
      <c r="I16" s="309">
        <v>499.6</v>
      </c>
      <c r="J16" s="310">
        <v>498.84</v>
      </c>
      <c r="K16" s="309">
        <v>529.80999999999995</v>
      </c>
      <c r="L16" s="309">
        <v>564.60641914264272</v>
      </c>
      <c r="M16" s="309">
        <v>602.76725336914296</v>
      </c>
    </row>
    <row r="17" spans="1:13">
      <c r="A17" s="908"/>
      <c r="B17" s="308" t="s">
        <v>182</v>
      </c>
      <c r="C17" s="309">
        <v>332.01</v>
      </c>
      <c r="D17" s="309">
        <v>366.78</v>
      </c>
      <c r="E17" s="309">
        <v>365.92</v>
      </c>
      <c r="F17" s="309">
        <v>400.61</v>
      </c>
      <c r="G17" s="309">
        <v>449.31</v>
      </c>
      <c r="H17" s="309">
        <v>494.23</v>
      </c>
      <c r="I17" s="309">
        <v>521.87</v>
      </c>
      <c r="J17" s="310">
        <v>540.04999999999995</v>
      </c>
      <c r="K17" s="309">
        <v>560.49</v>
      </c>
      <c r="L17" s="309">
        <v>588.57787515123766</v>
      </c>
      <c r="M17" s="309">
        <v>640.33254492180606</v>
      </c>
    </row>
    <row r="18" spans="1:13">
      <c r="A18" s="908"/>
      <c r="B18" s="308" t="s">
        <v>183</v>
      </c>
      <c r="C18" s="309">
        <v>373.27</v>
      </c>
      <c r="D18" s="309">
        <v>386.54</v>
      </c>
      <c r="E18" s="309">
        <v>415.52</v>
      </c>
      <c r="F18" s="309">
        <v>451.27</v>
      </c>
      <c r="G18" s="309">
        <v>516.6</v>
      </c>
      <c r="H18" s="309">
        <v>541.61</v>
      </c>
      <c r="I18" s="309">
        <v>581.99</v>
      </c>
      <c r="J18" s="310">
        <v>638.79</v>
      </c>
      <c r="K18" s="309">
        <v>649.95000000000005</v>
      </c>
      <c r="L18" s="309">
        <v>692.04005277712508</v>
      </c>
      <c r="M18" s="309">
        <v>702.33730937641553</v>
      </c>
    </row>
    <row r="19" spans="1:13">
      <c r="A19" s="908"/>
      <c r="B19" s="308" t="s">
        <v>184</v>
      </c>
      <c r="C19" s="309">
        <v>424.1</v>
      </c>
      <c r="D19" s="309">
        <v>366.18</v>
      </c>
      <c r="E19" s="309">
        <v>449.65</v>
      </c>
      <c r="F19" s="309">
        <v>490.46</v>
      </c>
      <c r="G19" s="309">
        <v>544.69000000000005</v>
      </c>
      <c r="H19" s="309">
        <v>532.97</v>
      </c>
      <c r="I19" s="309">
        <v>579.04999999999995</v>
      </c>
      <c r="J19" s="310">
        <v>634.49</v>
      </c>
      <c r="K19" s="309">
        <v>648.76</v>
      </c>
      <c r="L19" s="309">
        <v>702.79101429543903</v>
      </c>
      <c r="M19" s="309">
        <v>741.48880791254555</v>
      </c>
    </row>
    <row r="20" spans="1:13">
      <c r="A20" s="908"/>
      <c r="B20" s="308" t="s">
        <v>185</v>
      </c>
      <c r="C20" s="309">
        <v>625.04999999999995</v>
      </c>
      <c r="D20" s="309">
        <v>678.42</v>
      </c>
      <c r="E20" s="309">
        <v>711.2</v>
      </c>
      <c r="F20" s="309">
        <v>763.51</v>
      </c>
      <c r="G20" s="309">
        <v>870.05</v>
      </c>
      <c r="H20" s="309">
        <v>911.75</v>
      </c>
      <c r="I20" s="309">
        <v>977.1</v>
      </c>
      <c r="J20" s="310">
        <v>973.3</v>
      </c>
      <c r="K20" s="309">
        <v>1076.48</v>
      </c>
      <c r="L20" s="309">
        <v>1117.2947275120196</v>
      </c>
      <c r="M20" s="309">
        <v>1134.1697552505927</v>
      </c>
    </row>
    <row r="21" spans="1:13">
      <c r="A21" s="908"/>
      <c r="B21" s="308" t="s">
        <v>186</v>
      </c>
      <c r="C21" s="309">
        <v>676.01</v>
      </c>
      <c r="D21" s="309">
        <v>739.7</v>
      </c>
      <c r="E21" s="309">
        <v>581.77</v>
      </c>
      <c r="F21" s="309">
        <v>560.36</v>
      </c>
      <c r="G21" s="309">
        <v>548.58000000000004</v>
      </c>
      <c r="H21" s="309">
        <v>556.17999999999995</v>
      </c>
      <c r="I21" s="309">
        <v>650</v>
      </c>
      <c r="J21" s="310">
        <v>837.8</v>
      </c>
      <c r="K21" s="309">
        <v>653.87</v>
      </c>
      <c r="L21" s="309">
        <v>788.89722430607651</v>
      </c>
      <c r="M21" s="309">
        <v>804.23940149625935</v>
      </c>
    </row>
    <row r="22" spans="1:13" ht="22.5" customHeight="1">
      <c r="A22" s="908"/>
      <c r="B22" s="322" t="s">
        <v>151</v>
      </c>
      <c r="C22" s="323">
        <v>350.21</v>
      </c>
      <c r="D22" s="323">
        <v>372.84</v>
      </c>
      <c r="E22" s="323">
        <v>393.53</v>
      </c>
      <c r="F22" s="323">
        <v>437.02</v>
      </c>
      <c r="G22" s="323">
        <v>478.34</v>
      </c>
      <c r="H22" s="323">
        <v>536.47</v>
      </c>
      <c r="I22" s="323">
        <v>555.36</v>
      </c>
      <c r="J22" s="324">
        <v>589.08000000000004</v>
      </c>
      <c r="K22" s="323">
        <v>613.59</v>
      </c>
      <c r="L22" s="323">
        <v>676.82633812177289</v>
      </c>
      <c r="M22" s="323">
        <v>716.15789861092128</v>
      </c>
    </row>
    <row r="23" spans="1:13">
      <c r="A23" s="908"/>
      <c r="B23" s="308" t="s">
        <v>179</v>
      </c>
      <c r="C23" s="309">
        <v>133.72</v>
      </c>
      <c r="D23" s="309">
        <v>126.89</v>
      </c>
      <c r="E23" s="309">
        <v>153.05000000000001</v>
      </c>
      <c r="F23" s="309">
        <v>214.51</v>
      </c>
      <c r="G23" s="309">
        <v>224.32</v>
      </c>
      <c r="H23" s="309">
        <v>258.14</v>
      </c>
      <c r="I23" s="309">
        <v>221.99</v>
      </c>
      <c r="J23" s="310">
        <v>144.46</v>
      </c>
      <c r="K23" s="309">
        <v>430.96</v>
      </c>
      <c r="L23" s="309">
        <v>247.16981132075472</v>
      </c>
      <c r="M23" s="309">
        <v>245.93373493975903</v>
      </c>
    </row>
    <row r="24" spans="1:13">
      <c r="A24" s="908"/>
      <c r="B24" s="308" t="s">
        <v>180</v>
      </c>
      <c r="C24" s="309">
        <v>161.94</v>
      </c>
      <c r="D24" s="309">
        <v>151.66999999999999</v>
      </c>
      <c r="E24" s="309">
        <v>160.88</v>
      </c>
      <c r="F24" s="309">
        <v>210.57</v>
      </c>
      <c r="G24" s="309">
        <v>158.5</v>
      </c>
      <c r="H24" s="309">
        <v>278.45999999999998</v>
      </c>
      <c r="I24" s="309">
        <v>207.38</v>
      </c>
      <c r="J24" s="310">
        <v>254.85</v>
      </c>
      <c r="K24" s="309">
        <v>331.77</v>
      </c>
      <c r="L24" s="309">
        <v>286.28125</v>
      </c>
      <c r="M24" s="309">
        <v>327.23342939481267</v>
      </c>
    </row>
    <row r="25" spans="1:13">
      <c r="A25" s="908"/>
      <c r="B25" s="308" t="s">
        <v>181</v>
      </c>
      <c r="C25" s="309">
        <v>152.11000000000001</v>
      </c>
      <c r="D25" s="309">
        <v>185.73</v>
      </c>
      <c r="E25" s="309">
        <v>189.61</v>
      </c>
      <c r="F25" s="309">
        <v>240.69</v>
      </c>
      <c r="G25" s="309">
        <v>246.24</v>
      </c>
      <c r="H25" s="309">
        <v>285.79000000000002</v>
      </c>
      <c r="I25" s="309">
        <v>302.27999999999997</v>
      </c>
      <c r="J25" s="310">
        <v>373.13</v>
      </c>
      <c r="K25" s="309">
        <v>372.56</v>
      </c>
      <c r="L25" s="309">
        <v>412.37186563633497</v>
      </c>
      <c r="M25" s="309">
        <v>424.09264353536253</v>
      </c>
    </row>
    <row r="26" spans="1:13">
      <c r="A26" s="908"/>
      <c r="B26" s="308" t="s">
        <v>182</v>
      </c>
      <c r="C26" s="309">
        <v>215.07</v>
      </c>
      <c r="D26" s="309">
        <v>233.65</v>
      </c>
      <c r="E26" s="309">
        <v>253.7</v>
      </c>
      <c r="F26" s="309">
        <v>286.11</v>
      </c>
      <c r="G26" s="309">
        <v>314.2</v>
      </c>
      <c r="H26" s="309">
        <v>360.32</v>
      </c>
      <c r="I26" s="309">
        <v>404.84</v>
      </c>
      <c r="J26" s="310">
        <v>448.49</v>
      </c>
      <c r="K26" s="309">
        <v>464.13</v>
      </c>
      <c r="L26" s="309">
        <v>467.19986897417698</v>
      </c>
      <c r="M26" s="309">
        <v>496.15113672750562</v>
      </c>
    </row>
    <row r="27" spans="1:13">
      <c r="A27" s="908"/>
      <c r="B27" s="308" t="s">
        <v>183</v>
      </c>
      <c r="C27" s="309">
        <v>313.57</v>
      </c>
      <c r="D27" s="309">
        <v>332.51</v>
      </c>
      <c r="E27" s="309">
        <v>349.26</v>
      </c>
      <c r="F27" s="309">
        <v>372.18</v>
      </c>
      <c r="G27" s="309">
        <v>394</v>
      </c>
      <c r="H27" s="309">
        <v>471.54</v>
      </c>
      <c r="I27" s="309">
        <v>495.77</v>
      </c>
      <c r="J27" s="310">
        <v>519.44000000000005</v>
      </c>
      <c r="K27" s="309">
        <v>534.63</v>
      </c>
      <c r="L27" s="309">
        <v>558.35121337673866</v>
      </c>
      <c r="M27" s="309">
        <v>608.80668664863413</v>
      </c>
    </row>
    <row r="28" spans="1:13">
      <c r="A28" s="908"/>
      <c r="B28" s="308" t="s">
        <v>184</v>
      </c>
      <c r="C28" s="309">
        <v>267.45999999999998</v>
      </c>
      <c r="D28" s="309">
        <v>289.16000000000003</v>
      </c>
      <c r="E28" s="309">
        <v>347.5</v>
      </c>
      <c r="F28" s="309">
        <v>334.68</v>
      </c>
      <c r="G28" s="309">
        <v>375.46</v>
      </c>
      <c r="H28" s="309">
        <v>446.43</v>
      </c>
      <c r="I28" s="309">
        <v>471.84</v>
      </c>
      <c r="J28" s="310">
        <v>448.82</v>
      </c>
      <c r="K28" s="309">
        <v>503.5</v>
      </c>
      <c r="L28" s="309">
        <v>486.56609195402297</v>
      </c>
      <c r="M28" s="309">
        <v>507.5</v>
      </c>
    </row>
    <row r="29" spans="1:13">
      <c r="A29" s="908"/>
      <c r="B29" s="308" t="s">
        <v>185</v>
      </c>
      <c r="C29" s="309">
        <v>535.88</v>
      </c>
      <c r="D29" s="309">
        <v>556.89</v>
      </c>
      <c r="E29" s="309">
        <v>595.97</v>
      </c>
      <c r="F29" s="309">
        <v>645.91999999999996</v>
      </c>
      <c r="G29" s="309">
        <v>694.52</v>
      </c>
      <c r="H29" s="309">
        <v>741.57</v>
      </c>
      <c r="I29" s="309">
        <v>780.52</v>
      </c>
      <c r="J29" s="310">
        <v>855.75</v>
      </c>
      <c r="K29" s="309">
        <v>887.37</v>
      </c>
      <c r="L29" s="309">
        <v>967.52904203378421</v>
      </c>
      <c r="M29" s="309">
        <v>1008.5710155104401</v>
      </c>
    </row>
    <row r="30" spans="1:13">
      <c r="A30" s="889"/>
      <c r="B30" s="311" t="s">
        <v>186</v>
      </c>
      <c r="C30" s="312">
        <v>242.31</v>
      </c>
      <c r="D30" s="312">
        <v>385</v>
      </c>
      <c r="E30" s="312">
        <v>403.92</v>
      </c>
      <c r="F30" s="312">
        <v>425.13</v>
      </c>
      <c r="G30" s="312">
        <v>492.79</v>
      </c>
      <c r="H30" s="312">
        <v>539.37</v>
      </c>
      <c r="I30" s="312">
        <v>819.89</v>
      </c>
      <c r="J30" s="313">
        <v>577.36</v>
      </c>
      <c r="K30" s="312">
        <v>586.25</v>
      </c>
      <c r="L30" s="312">
        <v>600.65127294256956</v>
      </c>
      <c r="M30" s="312">
        <v>784.48182311448727</v>
      </c>
    </row>
    <row r="31" spans="1:13" ht="15" customHeight="1">
      <c r="A31" s="909" t="s">
        <v>250</v>
      </c>
      <c r="B31" s="909"/>
      <c r="C31" s="909"/>
      <c r="D31" s="909"/>
      <c r="E31" s="909"/>
      <c r="F31" s="909"/>
      <c r="G31" s="909"/>
      <c r="H31" s="909"/>
      <c r="I31" s="909"/>
      <c r="J31" s="909"/>
      <c r="K31" s="909"/>
      <c r="L31" s="613"/>
      <c r="M31" s="613"/>
    </row>
  </sheetData>
  <mergeCells count="5">
    <mergeCell ref="A2:B3"/>
    <mergeCell ref="A4:A30"/>
    <mergeCell ref="A31:K31"/>
    <mergeCell ref="C2:M2"/>
    <mergeCell ref="A1:M1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B050"/>
  </sheetPr>
  <dimension ref="A1:M31"/>
  <sheetViews>
    <sheetView showGridLines="0" workbookViewId="0">
      <selection activeCell="P8" sqref="P8"/>
    </sheetView>
  </sheetViews>
  <sheetFormatPr baseColWidth="10" defaultColWidth="11.42578125" defaultRowHeight="12.75"/>
  <cols>
    <col min="1" max="1" width="6" style="11" customWidth="1"/>
    <col min="2" max="2" width="20" style="11" customWidth="1"/>
    <col min="3" max="13" width="8.85546875" style="11" customWidth="1"/>
    <col min="14" max="16384" width="11.42578125" style="11"/>
  </cols>
  <sheetData>
    <row r="1" spans="1:13" ht="36" customHeight="1">
      <c r="A1" s="809" t="s">
        <v>315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4.75" customHeight="1">
      <c r="A2" s="903" t="s">
        <v>251</v>
      </c>
      <c r="B2" s="904"/>
      <c r="C2" s="910" t="s">
        <v>244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</row>
    <row r="3" spans="1:13" ht="25.5" customHeight="1">
      <c r="A3" s="905"/>
      <c r="B3" s="906"/>
      <c r="C3" s="615">
        <v>2007</v>
      </c>
      <c r="D3" s="615">
        <v>2008</v>
      </c>
      <c r="E3" s="615">
        <v>2009</v>
      </c>
      <c r="F3" s="615">
        <v>2010</v>
      </c>
      <c r="G3" s="615">
        <v>2011</v>
      </c>
      <c r="H3" s="615">
        <v>2012</v>
      </c>
      <c r="I3" s="615">
        <v>2013</v>
      </c>
      <c r="J3" s="615">
        <v>2014</v>
      </c>
      <c r="K3" s="615">
        <v>2015</v>
      </c>
      <c r="L3" s="615">
        <v>2016</v>
      </c>
      <c r="M3" s="679">
        <v>2017</v>
      </c>
    </row>
    <row r="4" spans="1:13" ht="22.5" customHeight="1">
      <c r="A4" s="907" t="s">
        <v>106</v>
      </c>
      <c r="B4" s="320" t="s">
        <v>249</v>
      </c>
      <c r="C4" s="321">
        <v>220.24</v>
      </c>
      <c r="D4" s="321">
        <v>256.27999999999997</v>
      </c>
      <c r="E4" s="321">
        <v>259.97000000000003</v>
      </c>
      <c r="F4" s="321">
        <v>280.51</v>
      </c>
      <c r="G4" s="321">
        <v>309.27</v>
      </c>
      <c r="H4" s="321">
        <v>345.75</v>
      </c>
      <c r="I4" s="321">
        <v>361.89</v>
      </c>
      <c r="J4" s="316">
        <v>429.34</v>
      </c>
      <c r="K4" s="321">
        <v>433.1</v>
      </c>
      <c r="L4" s="321">
        <v>461.51030412487501</v>
      </c>
      <c r="M4" s="321">
        <v>496.19871321590551</v>
      </c>
    </row>
    <row r="5" spans="1:13">
      <c r="A5" s="908"/>
      <c r="B5" s="308" t="s">
        <v>179</v>
      </c>
      <c r="C5" s="309">
        <v>125.57</v>
      </c>
      <c r="D5" s="309">
        <v>145.18</v>
      </c>
      <c r="E5" s="309">
        <v>171.52</v>
      </c>
      <c r="F5" s="309">
        <v>170.84</v>
      </c>
      <c r="G5" s="309">
        <v>183.69</v>
      </c>
      <c r="H5" s="309">
        <v>177.15</v>
      </c>
      <c r="I5" s="309">
        <v>221.98</v>
      </c>
      <c r="J5" s="310">
        <v>242.67</v>
      </c>
      <c r="K5" s="309">
        <v>255.73</v>
      </c>
      <c r="L5" s="309">
        <v>272.99749687108886</v>
      </c>
      <c r="M5" s="309">
        <v>263.60667634252542</v>
      </c>
    </row>
    <row r="6" spans="1:13">
      <c r="A6" s="908"/>
      <c r="B6" s="308" t="s">
        <v>180</v>
      </c>
      <c r="C6" s="309">
        <v>141.51</v>
      </c>
      <c r="D6" s="309">
        <v>163.51</v>
      </c>
      <c r="E6" s="309">
        <v>166.26</v>
      </c>
      <c r="F6" s="309">
        <v>177.33</v>
      </c>
      <c r="G6" s="309">
        <v>185.34</v>
      </c>
      <c r="H6" s="309">
        <v>198.27</v>
      </c>
      <c r="I6" s="309">
        <v>210.47</v>
      </c>
      <c r="J6" s="310">
        <v>234.14</v>
      </c>
      <c r="K6" s="309">
        <v>257.47000000000003</v>
      </c>
      <c r="L6" s="309">
        <v>236.83510638297872</v>
      </c>
      <c r="M6" s="309">
        <v>292.96388542963882</v>
      </c>
    </row>
    <row r="7" spans="1:13">
      <c r="A7" s="908"/>
      <c r="B7" s="308" t="s">
        <v>181</v>
      </c>
      <c r="C7" s="309">
        <v>176.15</v>
      </c>
      <c r="D7" s="309">
        <v>199.77</v>
      </c>
      <c r="E7" s="309">
        <v>209.17</v>
      </c>
      <c r="F7" s="309">
        <v>223.64</v>
      </c>
      <c r="G7" s="309">
        <v>247.57</v>
      </c>
      <c r="H7" s="309">
        <v>269.83999999999997</v>
      </c>
      <c r="I7" s="309">
        <v>292.83</v>
      </c>
      <c r="J7" s="310">
        <v>329.87</v>
      </c>
      <c r="K7" s="309">
        <v>327.2</v>
      </c>
      <c r="L7" s="309">
        <v>339.8589494163424</v>
      </c>
      <c r="M7" s="309">
        <v>350.56163168785099</v>
      </c>
    </row>
    <row r="8" spans="1:13">
      <c r="A8" s="908"/>
      <c r="B8" s="308" t="s">
        <v>182</v>
      </c>
      <c r="C8" s="309">
        <v>209.74</v>
      </c>
      <c r="D8" s="309">
        <v>240.48</v>
      </c>
      <c r="E8" s="309">
        <v>234.92</v>
      </c>
      <c r="F8" s="309">
        <v>255.67</v>
      </c>
      <c r="G8" s="309">
        <v>288.77</v>
      </c>
      <c r="H8" s="309">
        <v>323.91000000000003</v>
      </c>
      <c r="I8" s="309">
        <v>322.01</v>
      </c>
      <c r="J8" s="310">
        <v>389.8</v>
      </c>
      <c r="K8" s="309">
        <v>395.26</v>
      </c>
      <c r="L8" s="309">
        <v>420.44670245398771</v>
      </c>
      <c r="M8" s="309">
        <v>436.840273750145</v>
      </c>
    </row>
    <row r="9" spans="1:13">
      <c r="A9" s="908"/>
      <c r="B9" s="308" t="s">
        <v>183</v>
      </c>
      <c r="C9" s="309">
        <v>274.42</v>
      </c>
      <c r="D9" s="309">
        <v>303.26</v>
      </c>
      <c r="E9" s="309">
        <v>315.08999999999997</v>
      </c>
      <c r="F9" s="309">
        <v>331.15</v>
      </c>
      <c r="G9" s="309">
        <v>349.3</v>
      </c>
      <c r="H9" s="309">
        <v>411.84</v>
      </c>
      <c r="I9" s="309">
        <v>435.77</v>
      </c>
      <c r="J9" s="310">
        <v>500.78</v>
      </c>
      <c r="K9" s="309">
        <v>497.33</v>
      </c>
      <c r="L9" s="309">
        <v>512.78439388553147</v>
      </c>
      <c r="M9" s="309">
        <v>548.92629135229254</v>
      </c>
    </row>
    <row r="10" spans="1:13">
      <c r="A10" s="908"/>
      <c r="B10" s="308" t="s">
        <v>184</v>
      </c>
      <c r="C10" s="309">
        <v>223.05</v>
      </c>
      <c r="D10" s="309">
        <v>384.49</v>
      </c>
      <c r="E10" s="309">
        <v>356.6</v>
      </c>
      <c r="F10" s="309">
        <v>344.46</v>
      </c>
      <c r="G10" s="309">
        <v>375.7</v>
      </c>
      <c r="H10" s="309">
        <v>521.64</v>
      </c>
      <c r="I10" s="309">
        <v>462</v>
      </c>
      <c r="J10" s="310">
        <v>597.73</v>
      </c>
      <c r="K10" s="309">
        <v>631.5</v>
      </c>
      <c r="L10" s="309">
        <v>392.42424242424244</v>
      </c>
      <c r="M10" s="309">
        <v>481.95121951219511</v>
      </c>
    </row>
    <row r="11" spans="1:13">
      <c r="A11" s="908"/>
      <c r="B11" s="308" t="s">
        <v>185</v>
      </c>
      <c r="C11" s="309">
        <v>475.51</v>
      </c>
      <c r="D11" s="309">
        <v>559.94000000000005</v>
      </c>
      <c r="E11" s="309">
        <v>518.28</v>
      </c>
      <c r="F11" s="309">
        <v>550.16</v>
      </c>
      <c r="G11" s="309">
        <v>588.44000000000005</v>
      </c>
      <c r="H11" s="309">
        <v>593.32000000000005</v>
      </c>
      <c r="I11" s="309">
        <v>676.73</v>
      </c>
      <c r="J11" s="310">
        <v>713.63</v>
      </c>
      <c r="K11" s="309">
        <v>757.22</v>
      </c>
      <c r="L11" s="309">
        <v>821.41293241862502</v>
      </c>
      <c r="M11" s="309">
        <v>901.33625410733839</v>
      </c>
    </row>
    <row r="12" spans="1:13">
      <c r="A12" s="908"/>
      <c r="B12" s="308" t="s">
        <v>186</v>
      </c>
      <c r="C12" s="309">
        <v>267.41000000000003</v>
      </c>
      <c r="D12" s="309">
        <v>343.75</v>
      </c>
      <c r="E12" s="309">
        <v>384.9</v>
      </c>
      <c r="F12" s="309">
        <v>814.08</v>
      </c>
      <c r="G12" s="309">
        <v>447.6</v>
      </c>
      <c r="H12" s="309">
        <v>486.21</v>
      </c>
      <c r="I12" s="309">
        <v>524.38</v>
      </c>
      <c r="J12" s="310">
        <v>525.84</v>
      </c>
      <c r="K12" s="309">
        <v>546.16999999999996</v>
      </c>
      <c r="L12" s="309">
        <v>662.8726287262873</v>
      </c>
      <c r="M12" s="309">
        <v>708.67052023121391</v>
      </c>
    </row>
    <row r="13" spans="1:13" ht="22.5" customHeight="1">
      <c r="A13" s="908"/>
      <c r="B13" s="322" t="s">
        <v>150</v>
      </c>
      <c r="C13" s="323">
        <v>221.69</v>
      </c>
      <c r="D13" s="323">
        <v>252.78</v>
      </c>
      <c r="E13" s="323">
        <v>260.27999999999997</v>
      </c>
      <c r="F13" s="323">
        <v>280.92</v>
      </c>
      <c r="G13" s="323">
        <v>305.13</v>
      </c>
      <c r="H13" s="323">
        <v>342.1</v>
      </c>
      <c r="I13" s="323">
        <v>358.53</v>
      </c>
      <c r="J13" s="324">
        <v>414.7</v>
      </c>
      <c r="K13" s="323">
        <v>420.7</v>
      </c>
      <c r="L13" s="323">
        <v>443.06970572904328</v>
      </c>
      <c r="M13" s="323">
        <v>470.36168302782846</v>
      </c>
    </row>
    <row r="14" spans="1:13">
      <c r="A14" s="908"/>
      <c r="B14" s="308" t="s">
        <v>179</v>
      </c>
      <c r="C14" s="309">
        <v>138.35</v>
      </c>
      <c r="D14" s="309">
        <v>148.47999999999999</v>
      </c>
      <c r="E14" s="309">
        <v>183.59</v>
      </c>
      <c r="F14" s="309">
        <v>182.55</v>
      </c>
      <c r="G14" s="309">
        <v>192.44</v>
      </c>
      <c r="H14" s="309">
        <v>187.33</v>
      </c>
      <c r="I14" s="309">
        <v>225.39</v>
      </c>
      <c r="J14" s="310">
        <v>254.55</v>
      </c>
      <c r="K14" s="309">
        <v>266.12</v>
      </c>
      <c r="L14" s="309">
        <v>283.17550505050508</v>
      </c>
      <c r="M14" s="309">
        <v>277.56445419637959</v>
      </c>
    </row>
    <row r="15" spans="1:13">
      <c r="A15" s="908"/>
      <c r="B15" s="308" t="s">
        <v>180</v>
      </c>
      <c r="C15" s="309">
        <v>152.13999999999999</v>
      </c>
      <c r="D15" s="309">
        <v>180.49</v>
      </c>
      <c r="E15" s="309">
        <v>182.85</v>
      </c>
      <c r="F15" s="309">
        <v>186.58</v>
      </c>
      <c r="G15" s="309">
        <v>198.08</v>
      </c>
      <c r="H15" s="309">
        <v>207.53</v>
      </c>
      <c r="I15" s="309">
        <v>220.83</v>
      </c>
      <c r="J15" s="310">
        <v>251.15</v>
      </c>
      <c r="K15" s="309">
        <v>266.97000000000003</v>
      </c>
      <c r="L15" s="309">
        <v>237.04409814323608</v>
      </c>
      <c r="M15" s="309">
        <v>300.0604908399585</v>
      </c>
    </row>
    <row r="16" spans="1:13">
      <c r="A16" s="908"/>
      <c r="B16" s="308" t="s">
        <v>181</v>
      </c>
      <c r="C16" s="309">
        <v>192.36</v>
      </c>
      <c r="D16" s="309">
        <v>214.59</v>
      </c>
      <c r="E16" s="309">
        <v>225.71</v>
      </c>
      <c r="F16" s="309">
        <v>241.01</v>
      </c>
      <c r="G16" s="309">
        <v>264.38</v>
      </c>
      <c r="H16" s="309">
        <v>291.26</v>
      </c>
      <c r="I16" s="309">
        <v>310.95</v>
      </c>
      <c r="J16" s="310">
        <v>351</v>
      </c>
      <c r="K16" s="309">
        <v>353.63</v>
      </c>
      <c r="L16" s="309">
        <v>363.33333333333331</v>
      </c>
      <c r="M16" s="309">
        <v>361.74057262569829</v>
      </c>
    </row>
    <row r="17" spans="1:13">
      <c r="A17" s="908"/>
      <c r="B17" s="308" t="s">
        <v>182</v>
      </c>
      <c r="C17" s="309">
        <v>232.13</v>
      </c>
      <c r="D17" s="309">
        <v>263.41000000000003</v>
      </c>
      <c r="E17" s="309">
        <v>256.60000000000002</v>
      </c>
      <c r="F17" s="309">
        <v>278.45999999999998</v>
      </c>
      <c r="G17" s="309">
        <v>309.95999999999998</v>
      </c>
      <c r="H17" s="309">
        <v>351.9</v>
      </c>
      <c r="I17" s="309">
        <v>345.87</v>
      </c>
      <c r="J17" s="310">
        <v>415.88</v>
      </c>
      <c r="K17" s="309">
        <v>406.5</v>
      </c>
      <c r="L17" s="309">
        <v>439.12453760789151</v>
      </c>
      <c r="M17" s="309">
        <v>451.55324375090305</v>
      </c>
    </row>
    <row r="18" spans="1:13">
      <c r="A18" s="908"/>
      <c r="B18" s="308" t="s">
        <v>183</v>
      </c>
      <c r="C18" s="309">
        <v>287.63</v>
      </c>
      <c r="D18" s="309">
        <v>316.33999999999997</v>
      </c>
      <c r="E18" s="309">
        <v>331.44</v>
      </c>
      <c r="F18" s="309">
        <v>352.46</v>
      </c>
      <c r="G18" s="309">
        <v>367.06</v>
      </c>
      <c r="H18" s="309">
        <v>431.54</v>
      </c>
      <c r="I18" s="309">
        <v>463.96</v>
      </c>
      <c r="J18" s="310">
        <v>527.49</v>
      </c>
      <c r="K18" s="309">
        <v>522.96</v>
      </c>
      <c r="L18" s="309">
        <v>534.41226575809196</v>
      </c>
      <c r="M18" s="309">
        <v>571.50925362759585</v>
      </c>
    </row>
    <row r="19" spans="1:13">
      <c r="A19" s="908"/>
      <c r="B19" s="308" t="s">
        <v>184</v>
      </c>
      <c r="C19" s="309">
        <v>295.08</v>
      </c>
      <c r="D19" s="309">
        <v>497.69</v>
      </c>
      <c r="E19" s="309">
        <v>382.77</v>
      </c>
      <c r="F19" s="309">
        <v>360.23</v>
      </c>
      <c r="G19" s="309">
        <v>436.69</v>
      </c>
      <c r="H19" s="309">
        <v>556.04999999999995</v>
      </c>
      <c r="I19" s="309">
        <v>494</v>
      </c>
      <c r="J19" s="310">
        <v>620.9</v>
      </c>
      <c r="K19" s="309">
        <v>625</v>
      </c>
      <c r="L19" s="309">
        <v>362.5</v>
      </c>
      <c r="M19" s="309">
        <v>456.58536585365852</v>
      </c>
    </row>
    <row r="20" spans="1:13">
      <c r="A20" s="908"/>
      <c r="B20" s="308" t="s">
        <v>185</v>
      </c>
      <c r="C20" s="309">
        <v>505.61</v>
      </c>
      <c r="D20" s="309">
        <v>558.71</v>
      </c>
      <c r="E20" s="309">
        <v>527.79999999999995</v>
      </c>
      <c r="F20" s="309">
        <v>576.48</v>
      </c>
      <c r="G20" s="309">
        <v>617.14</v>
      </c>
      <c r="H20" s="309">
        <v>629.94000000000005</v>
      </c>
      <c r="I20" s="309">
        <v>766.25</v>
      </c>
      <c r="J20" s="310">
        <v>726.24</v>
      </c>
      <c r="K20" s="309">
        <v>766.54</v>
      </c>
      <c r="L20" s="309">
        <v>802.99823633156961</v>
      </c>
      <c r="M20" s="309">
        <v>910.76791076791073</v>
      </c>
    </row>
    <row r="21" spans="1:13">
      <c r="A21" s="908"/>
      <c r="B21" s="308" t="s">
        <v>186</v>
      </c>
      <c r="C21" s="309">
        <v>377.23</v>
      </c>
      <c r="D21" s="309">
        <v>237.5</v>
      </c>
      <c r="E21" s="309">
        <v>384.9</v>
      </c>
      <c r="F21" s="309">
        <v>933.8</v>
      </c>
      <c r="G21" s="309">
        <v>596.28</v>
      </c>
      <c r="H21" s="309">
        <v>651.48</v>
      </c>
      <c r="I21" s="309">
        <v>536.47</v>
      </c>
      <c r="J21" s="310">
        <v>544.96</v>
      </c>
      <c r="K21" s="309">
        <v>674.37</v>
      </c>
      <c r="L21" s="309">
        <v>747.53086419753083</v>
      </c>
      <c r="M21" s="309">
        <v>734.04255319148933</v>
      </c>
    </row>
    <row r="22" spans="1:13" ht="22.5" customHeight="1">
      <c r="A22" s="908"/>
      <c r="B22" s="322" t="s">
        <v>151</v>
      </c>
      <c r="C22" s="323">
        <v>212.3</v>
      </c>
      <c r="D22" s="323">
        <v>269.75</v>
      </c>
      <c r="E22" s="323">
        <v>258.98</v>
      </c>
      <c r="F22" s="323">
        <v>279.33999999999997</v>
      </c>
      <c r="G22" s="323">
        <v>321.17</v>
      </c>
      <c r="H22" s="323">
        <v>357.34</v>
      </c>
      <c r="I22" s="323">
        <v>373.58</v>
      </c>
      <c r="J22" s="324">
        <v>462.46</v>
      </c>
      <c r="K22" s="323">
        <v>460.17</v>
      </c>
      <c r="L22" s="323">
        <v>500.80270597738286</v>
      </c>
      <c r="M22" s="323">
        <v>565.51429459291489</v>
      </c>
    </row>
    <row r="23" spans="1:13">
      <c r="A23" s="908"/>
      <c r="B23" s="308" t="s">
        <v>179</v>
      </c>
      <c r="C23" s="309">
        <v>75.06</v>
      </c>
      <c r="D23" s="309">
        <v>110.37</v>
      </c>
      <c r="E23" s="309">
        <v>78.52</v>
      </c>
      <c r="F23" s="309">
        <v>128</v>
      </c>
      <c r="G23" s="309">
        <v>87.38</v>
      </c>
      <c r="H23" s="309">
        <v>82.01</v>
      </c>
      <c r="I23" s="309">
        <v>112.13</v>
      </c>
      <c r="J23" s="310">
        <v>82.37</v>
      </c>
      <c r="K23" s="309">
        <v>131.80000000000001</v>
      </c>
      <c r="L23" s="309">
        <v>115.30612244897959</v>
      </c>
      <c r="M23" s="309">
        <v>161.51079136690646</v>
      </c>
    </row>
    <row r="24" spans="1:13">
      <c r="A24" s="908"/>
      <c r="B24" s="308" t="s">
        <v>180</v>
      </c>
      <c r="C24" s="309">
        <v>90.26</v>
      </c>
      <c r="D24" s="309">
        <v>93.34</v>
      </c>
      <c r="E24" s="309">
        <v>81.790000000000006</v>
      </c>
      <c r="F24" s="309">
        <v>116.66</v>
      </c>
      <c r="G24" s="309">
        <v>116.86</v>
      </c>
      <c r="H24" s="309">
        <v>111.99</v>
      </c>
      <c r="I24" s="309">
        <v>106.91</v>
      </c>
      <c r="J24" s="310">
        <v>115.53</v>
      </c>
      <c r="K24" s="309">
        <v>198.87</v>
      </c>
      <c r="L24" s="309">
        <v>233.33333333333334</v>
      </c>
      <c r="M24" s="309">
        <v>225.27173913043478</v>
      </c>
    </row>
    <row r="25" spans="1:13">
      <c r="A25" s="908"/>
      <c r="B25" s="308" t="s">
        <v>181</v>
      </c>
      <c r="C25" s="309">
        <v>94.96</v>
      </c>
      <c r="D25" s="309">
        <v>109.43</v>
      </c>
      <c r="E25" s="309">
        <v>119.64</v>
      </c>
      <c r="F25" s="309">
        <v>132.47</v>
      </c>
      <c r="G25" s="309">
        <v>156.87</v>
      </c>
      <c r="H25" s="309">
        <v>164.88</v>
      </c>
      <c r="I25" s="309">
        <v>190.79</v>
      </c>
      <c r="J25" s="310">
        <v>205.44</v>
      </c>
      <c r="K25" s="309">
        <v>174.72</v>
      </c>
      <c r="L25" s="309">
        <v>238.39041095890411</v>
      </c>
      <c r="M25" s="309">
        <v>288.87283236994222</v>
      </c>
    </row>
    <row r="26" spans="1:13">
      <c r="A26" s="908"/>
      <c r="B26" s="308" t="s">
        <v>182</v>
      </c>
      <c r="C26" s="309">
        <v>112.86</v>
      </c>
      <c r="D26" s="309">
        <v>123.05</v>
      </c>
      <c r="E26" s="309">
        <v>140.41</v>
      </c>
      <c r="F26" s="309">
        <v>157.72999999999999</v>
      </c>
      <c r="G26" s="309">
        <v>188.95</v>
      </c>
      <c r="H26" s="309">
        <v>198.01</v>
      </c>
      <c r="I26" s="309">
        <v>224.17</v>
      </c>
      <c r="J26" s="310">
        <v>276.22000000000003</v>
      </c>
      <c r="K26" s="309">
        <v>338.29</v>
      </c>
      <c r="L26" s="309">
        <v>326.41509433962267</v>
      </c>
      <c r="M26" s="309">
        <v>374.47916666666669</v>
      </c>
    </row>
    <row r="27" spans="1:13">
      <c r="A27" s="908"/>
      <c r="B27" s="308" t="s">
        <v>183</v>
      </c>
      <c r="C27" s="309">
        <v>240.18</v>
      </c>
      <c r="D27" s="309">
        <v>271.61</v>
      </c>
      <c r="E27" s="309">
        <v>283.11</v>
      </c>
      <c r="F27" s="309">
        <v>290.58999999999997</v>
      </c>
      <c r="G27" s="309">
        <v>314.85000000000002</v>
      </c>
      <c r="H27" s="309">
        <v>374.4</v>
      </c>
      <c r="I27" s="309">
        <v>374.09</v>
      </c>
      <c r="J27" s="310">
        <v>455.28</v>
      </c>
      <c r="K27" s="309">
        <v>460.41</v>
      </c>
      <c r="L27" s="309">
        <v>476.58032319391634</v>
      </c>
      <c r="M27" s="309">
        <v>503.49589232651635</v>
      </c>
    </row>
    <row r="28" spans="1:13">
      <c r="A28" s="908"/>
      <c r="B28" s="308" t="s">
        <v>184</v>
      </c>
      <c r="C28" s="309">
        <v>97.41</v>
      </c>
      <c r="D28" s="309">
        <v>276.64</v>
      </c>
      <c r="E28" s="309">
        <v>313.37</v>
      </c>
      <c r="F28" s="309">
        <v>121.3</v>
      </c>
      <c r="G28" s="309">
        <v>276.33</v>
      </c>
      <c r="H28" s="309">
        <v>341.59</v>
      </c>
      <c r="I28" s="309">
        <v>360.44</v>
      </c>
      <c r="J28" s="310">
        <v>500</v>
      </c>
      <c r="K28" s="309">
        <v>700</v>
      </c>
      <c r="L28" s="309">
        <v>700</v>
      </c>
      <c r="M28" s="309">
        <v>660.46511627906978</v>
      </c>
    </row>
    <row r="29" spans="1:13">
      <c r="A29" s="908"/>
      <c r="B29" s="308" t="s">
        <v>185</v>
      </c>
      <c r="C29" s="309">
        <v>455.47</v>
      </c>
      <c r="D29" s="309">
        <v>560.80999999999995</v>
      </c>
      <c r="E29" s="309">
        <v>510.82</v>
      </c>
      <c r="F29" s="309">
        <v>531.39</v>
      </c>
      <c r="G29" s="309">
        <v>573.83000000000004</v>
      </c>
      <c r="H29" s="309">
        <v>577.57000000000005</v>
      </c>
      <c r="I29" s="309">
        <v>626.54</v>
      </c>
      <c r="J29" s="310">
        <v>706.22</v>
      </c>
      <c r="K29" s="309">
        <v>751.42</v>
      </c>
      <c r="L29" s="309">
        <v>834.41235059760959</v>
      </c>
      <c r="M29" s="309">
        <v>891.49507609668751</v>
      </c>
    </row>
    <row r="30" spans="1:13">
      <c r="A30" s="889"/>
      <c r="B30" s="311" t="s">
        <v>186</v>
      </c>
      <c r="C30" s="312">
        <v>50.5</v>
      </c>
      <c r="D30" s="312">
        <v>393.75</v>
      </c>
      <c r="E30" s="312">
        <v>0</v>
      </c>
      <c r="F30" s="312">
        <v>169.27</v>
      </c>
      <c r="G30" s="312">
        <v>358.83</v>
      </c>
      <c r="H30" s="312">
        <v>444.02</v>
      </c>
      <c r="I30" s="312">
        <v>510.22</v>
      </c>
      <c r="J30" s="313">
        <v>511.24</v>
      </c>
      <c r="K30" s="312">
        <v>496.13</v>
      </c>
      <c r="L30" s="312">
        <v>595.6521739130435</v>
      </c>
      <c r="M30" s="312">
        <v>699.20634920634916</v>
      </c>
    </row>
    <row r="31" spans="1:13" ht="15" customHeight="1">
      <c r="A31" s="909" t="s">
        <v>250</v>
      </c>
      <c r="B31" s="909"/>
      <c r="C31" s="909"/>
      <c r="D31" s="909"/>
      <c r="E31" s="909"/>
      <c r="F31" s="909"/>
      <c r="G31" s="909"/>
      <c r="H31" s="909"/>
      <c r="I31" s="909"/>
      <c r="J31" s="909"/>
      <c r="K31" s="909"/>
      <c r="L31" s="613"/>
      <c r="M31" s="613"/>
    </row>
  </sheetData>
  <mergeCells count="5">
    <mergeCell ref="A2:B3"/>
    <mergeCell ref="A4:A30"/>
    <mergeCell ref="A31:K31"/>
    <mergeCell ref="A1:M1"/>
    <mergeCell ref="C2:M2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B050"/>
  </sheetPr>
  <dimension ref="A1:M17"/>
  <sheetViews>
    <sheetView showGridLines="0" workbookViewId="0">
      <selection activeCell="P11" sqref="P11"/>
    </sheetView>
  </sheetViews>
  <sheetFormatPr baseColWidth="10" defaultColWidth="9.7109375" defaultRowHeight="12.75"/>
  <cols>
    <col min="1" max="1" width="5.140625" style="183" customWidth="1"/>
    <col min="2" max="2" width="22.85546875" style="11" customWidth="1"/>
    <col min="3" max="13" width="9.7109375" style="11"/>
    <col min="14" max="16384" width="9.7109375" style="183"/>
  </cols>
  <sheetData>
    <row r="1" spans="1:13" ht="30" customHeight="1">
      <c r="A1" s="808" t="s">
        <v>316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29.25" customHeight="1">
      <c r="A2" s="911" t="s">
        <v>253</v>
      </c>
      <c r="B2" s="893"/>
      <c r="C2" s="150">
        <v>2007</v>
      </c>
      <c r="D2" s="150">
        <v>2008</v>
      </c>
      <c r="E2" s="150">
        <v>2009</v>
      </c>
      <c r="F2" s="150">
        <v>2010</v>
      </c>
      <c r="G2" s="150">
        <v>2011</v>
      </c>
      <c r="H2" s="150">
        <v>2012</v>
      </c>
      <c r="I2" s="150">
        <v>2013</v>
      </c>
      <c r="J2" s="150">
        <v>2014</v>
      </c>
      <c r="K2" s="150">
        <v>2015</v>
      </c>
      <c r="L2" s="609">
        <v>2016</v>
      </c>
      <c r="M2" s="681">
        <v>2017</v>
      </c>
    </row>
    <row r="3" spans="1:13" s="184" customFormat="1" ht="24.75" customHeight="1">
      <c r="A3" s="836" t="s">
        <v>119</v>
      </c>
      <c r="B3" s="299" t="s">
        <v>119</v>
      </c>
      <c r="C3" s="325">
        <v>325.10000000000002</v>
      </c>
      <c r="D3" s="325">
        <v>351.74</v>
      </c>
      <c r="E3" s="325">
        <v>364</v>
      </c>
      <c r="F3" s="325">
        <v>389.18</v>
      </c>
      <c r="G3" s="325">
        <v>450.45</v>
      </c>
      <c r="H3" s="325">
        <v>505.04</v>
      </c>
      <c r="I3" s="325">
        <v>526.09</v>
      </c>
      <c r="J3" s="325">
        <v>559.01</v>
      </c>
      <c r="K3" s="326">
        <v>573.35</v>
      </c>
      <c r="L3" s="325">
        <v>614.90178183637454</v>
      </c>
      <c r="M3" s="325">
        <v>638.88328256349359</v>
      </c>
    </row>
    <row r="4" spans="1:13">
      <c r="A4" s="817"/>
      <c r="B4" s="290" t="s">
        <v>254</v>
      </c>
      <c r="C4" s="327">
        <v>159.07</v>
      </c>
      <c r="D4" s="327">
        <v>183.87</v>
      </c>
      <c r="E4" s="327">
        <v>193.53</v>
      </c>
      <c r="F4" s="327">
        <v>219.26</v>
      </c>
      <c r="G4" s="327">
        <v>252.36</v>
      </c>
      <c r="H4" s="327">
        <v>246.56</v>
      </c>
      <c r="I4" s="327">
        <v>268.23</v>
      </c>
      <c r="J4" s="327">
        <v>311</v>
      </c>
      <c r="K4" s="328">
        <v>317.14999999999998</v>
      </c>
      <c r="L4" s="327">
        <v>313.67190479823023</v>
      </c>
      <c r="M4" s="327">
        <v>343.40603969528235</v>
      </c>
    </row>
    <row r="5" spans="1:13">
      <c r="A5" s="817"/>
      <c r="B5" s="290" t="s">
        <v>255</v>
      </c>
      <c r="C5" s="327">
        <v>293.58999999999997</v>
      </c>
      <c r="D5" s="327">
        <v>326.47000000000003</v>
      </c>
      <c r="E5" s="327">
        <v>340.82</v>
      </c>
      <c r="F5" s="327">
        <v>363.34</v>
      </c>
      <c r="G5" s="327">
        <v>407.63</v>
      </c>
      <c r="H5" s="327">
        <v>473.86</v>
      </c>
      <c r="I5" s="327">
        <v>470.51</v>
      </c>
      <c r="J5" s="327">
        <v>525.82000000000005</v>
      </c>
      <c r="K5" s="328">
        <v>540.33000000000004</v>
      </c>
      <c r="L5" s="327">
        <v>577.93899257475414</v>
      </c>
      <c r="M5" s="327">
        <v>585.95129716687813</v>
      </c>
    </row>
    <row r="6" spans="1:13">
      <c r="A6" s="817"/>
      <c r="B6" s="290" t="s">
        <v>256</v>
      </c>
      <c r="C6" s="327">
        <v>360.96</v>
      </c>
      <c r="D6" s="327">
        <v>389.37</v>
      </c>
      <c r="E6" s="327">
        <v>391.21</v>
      </c>
      <c r="F6" s="327">
        <v>446.57</v>
      </c>
      <c r="G6" s="327">
        <v>473.31</v>
      </c>
      <c r="H6" s="327">
        <v>529.74</v>
      </c>
      <c r="I6" s="327">
        <v>552.58000000000004</v>
      </c>
      <c r="J6" s="327">
        <v>595.34</v>
      </c>
      <c r="K6" s="328">
        <v>609.95000000000005</v>
      </c>
      <c r="L6" s="327">
        <v>690.60825180774145</v>
      </c>
      <c r="M6" s="327">
        <v>680.78868342026237</v>
      </c>
    </row>
    <row r="7" spans="1:13">
      <c r="A7" s="817"/>
      <c r="B7" s="290" t="s">
        <v>257</v>
      </c>
      <c r="C7" s="327">
        <v>376.96</v>
      </c>
      <c r="D7" s="327">
        <v>397.24</v>
      </c>
      <c r="E7" s="327">
        <v>426.74</v>
      </c>
      <c r="F7" s="327">
        <v>455.3</v>
      </c>
      <c r="G7" s="327">
        <v>513.51</v>
      </c>
      <c r="H7" s="327">
        <v>554.55999999999995</v>
      </c>
      <c r="I7" s="327">
        <v>578.99</v>
      </c>
      <c r="J7" s="327">
        <v>623.70000000000005</v>
      </c>
      <c r="K7" s="328">
        <v>649.41999999999996</v>
      </c>
      <c r="L7" s="327">
        <v>693.27569391359361</v>
      </c>
      <c r="M7" s="327">
        <v>706.55699971947888</v>
      </c>
    </row>
    <row r="8" spans="1:13" s="184" customFormat="1" ht="24.75" customHeight="1">
      <c r="A8" s="817"/>
      <c r="B8" s="329" t="s">
        <v>150</v>
      </c>
      <c r="C8" s="330">
        <v>317.31</v>
      </c>
      <c r="D8" s="330">
        <v>346.28</v>
      </c>
      <c r="E8" s="330">
        <v>360.1</v>
      </c>
      <c r="F8" s="330">
        <v>387.06</v>
      </c>
      <c r="G8" s="330">
        <v>452.9</v>
      </c>
      <c r="H8" s="330">
        <v>496.62</v>
      </c>
      <c r="I8" s="330">
        <v>522.41999999999996</v>
      </c>
      <c r="J8" s="330">
        <v>555.4</v>
      </c>
      <c r="K8" s="322">
        <v>566.52</v>
      </c>
      <c r="L8" s="330">
        <v>611.27300307372957</v>
      </c>
      <c r="M8" s="330">
        <v>633.79186771635773</v>
      </c>
    </row>
    <row r="9" spans="1:13">
      <c r="A9" s="817"/>
      <c r="B9" s="290" t="s">
        <v>254</v>
      </c>
      <c r="C9" s="327">
        <v>148.16999999999999</v>
      </c>
      <c r="D9" s="327">
        <v>178.5</v>
      </c>
      <c r="E9" s="327">
        <v>187.29</v>
      </c>
      <c r="F9" s="327">
        <v>209.94</v>
      </c>
      <c r="G9" s="327">
        <v>234.18</v>
      </c>
      <c r="H9" s="327">
        <v>230.59</v>
      </c>
      <c r="I9" s="327">
        <v>256.95</v>
      </c>
      <c r="J9" s="327">
        <v>298.51</v>
      </c>
      <c r="K9" s="328">
        <v>289.31</v>
      </c>
      <c r="L9" s="327">
        <v>292.05014749262534</v>
      </c>
      <c r="M9" s="327">
        <v>324.31863727454913</v>
      </c>
    </row>
    <row r="10" spans="1:13">
      <c r="A10" s="817"/>
      <c r="B10" s="290" t="s">
        <v>255</v>
      </c>
      <c r="C10" s="327">
        <v>287.83</v>
      </c>
      <c r="D10" s="327">
        <v>322.8</v>
      </c>
      <c r="E10" s="327">
        <v>340.66</v>
      </c>
      <c r="F10" s="327">
        <v>362.15</v>
      </c>
      <c r="G10" s="327">
        <v>412.79</v>
      </c>
      <c r="H10" s="327">
        <v>473.09</v>
      </c>
      <c r="I10" s="327">
        <v>467.19</v>
      </c>
      <c r="J10" s="327">
        <v>531.08000000000004</v>
      </c>
      <c r="K10" s="328">
        <v>533.21</v>
      </c>
      <c r="L10" s="327">
        <v>590.5774181684443</v>
      </c>
      <c r="M10" s="327">
        <v>598.94254645089472</v>
      </c>
    </row>
    <row r="11" spans="1:13">
      <c r="A11" s="817"/>
      <c r="B11" s="290" t="s">
        <v>256</v>
      </c>
      <c r="C11" s="327">
        <v>357.16</v>
      </c>
      <c r="D11" s="327">
        <v>384.3</v>
      </c>
      <c r="E11" s="327">
        <v>389.1</v>
      </c>
      <c r="F11" s="327">
        <v>447.63</v>
      </c>
      <c r="G11" s="327">
        <v>485.38</v>
      </c>
      <c r="H11" s="327">
        <v>530.94000000000005</v>
      </c>
      <c r="I11" s="327">
        <v>553.92999999999995</v>
      </c>
      <c r="J11" s="327">
        <v>598.63</v>
      </c>
      <c r="K11" s="328">
        <v>598.27</v>
      </c>
      <c r="L11" s="327">
        <v>698.59885192272077</v>
      </c>
      <c r="M11" s="327">
        <v>683.45997526064673</v>
      </c>
    </row>
    <row r="12" spans="1:13">
      <c r="A12" s="817"/>
      <c r="B12" s="290" t="s">
        <v>257</v>
      </c>
      <c r="C12" s="327">
        <v>374.85</v>
      </c>
      <c r="D12" s="327">
        <v>398.72</v>
      </c>
      <c r="E12" s="327">
        <v>429.87</v>
      </c>
      <c r="F12" s="327">
        <v>460.99</v>
      </c>
      <c r="G12" s="327">
        <v>522.70000000000005</v>
      </c>
      <c r="H12" s="327">
        <v>554.75</v>
      </c>
      <c r="I12" s="327">
        <v>587.5</v>
      </c>
      <c r="J12" s="327">
        <v>632.07000000000005</v>
      </c>
      <c r="K12" s="328">
        <v>657.93</v>
      </c>
      <c r="L12" s="327">
        <v>695.57786684656799</v>
      </c>
      <c r="M12" s="327">
        <v>707.14041039127505</v>
      </c>
    </row>
    <row r="13" spans="1:13" s="184" customFormat="1" ht="24.75" customHeight="1">
      <c r="A13" s="817"/>
      <c r="B13" s="329" t="s">
        <v>151</v>
      </c>
      <c r="C13" s="330">
        <v>342.12</v>
      </c>
      <c r="D13" s="330">
        <v>364.36</v>
      </c>
      <c r="E13" s="330">
        <v>371.94</v>
      </c>
      <c r="F13" s="330">
        <v>393.25</v>
      </c>
      <c r="G13" s="330">
        <v>445.35</v>
      </c>
      <c r="H13" s="330">
        <v>520.29999999999995</v>
      </c>
      <c r="I13" s="330">
        <v>532.41</v>
      </c>
      <c r="J13" s="330">
        <v>564.88</v>
      </c>
      <c r="K13" s="322">
        <v>583.82000000000005</v>
      </c>
      <c r="L13" s="330">
        <v>622.92711349671583</v>
      </c>
      <c r="M13" s="330">
        <v>649.00626954850839</v>
      </c>
    </row>
    <row r="14" spans="1:13">
      <c r="A14" s="817"/>
      <c r="B14" s="290" t="s">
        <v>254</v>
      </c>
      <c r="C14" s="327">
        <v>207.24</v>
      </c>
      <c r="D14" s="327">
        <v>209.14</v>
      </c>
      <c r="E14" s="327">
        <v>219.44</v>
      </c>
      <c r="F14" s="327">
        <v>259.77</v>
      </c>
      <c r="G14" s="327">
        <v>315.02</v>
      </c>
      <c r="H14" s="327">
        <v>329.18</v>
      </c>
      <c r="I14" s="327">
        <v>308.83999999999997</v>
      </c>
      <c r="J14" s="327">
        <v>369.7</v>
      </c>
      <c r="K14" s="328">
        <v>409.21</v>
      </c>
      <c r="L14" s="327">
        <v>388.49098332766243</v>
      </c>
      <c r="M14" s="327">
        <v>406.44504748982359</v>
      </c>
    </row>
    <row r="15" spans="1:13">
      <c r="A15" s="817"/>
      <c r="B15" s="290" t="s">
        <v>255</v>
      </c>
      <c r="C15" s="327">
        <v>304.35000000000002</v>
      </c>
      <c r="D15" s="327">
        <v>334.64</v>
      </c>
      <c r="E15" s="327">
        <v>341.14</v>
      </c>
      <c r="F15" s="327">
        <v>365.81</v>
      </c>
      <c r="G15" s="327">
        <v>399.17</v>
      </c>
      <c r="H15" s="327">
        <v>475.28</v>
      </c>
      <c r="I15" s="327">
        <v>476.06</v>
      </c>
      <c r="J15" s="327">
        <v>518.39</v>
      </c>
      <c r="K15" s="328">
        <v>551.21</v>
      </c>
      <c r="L15" s="327">
        <v>562.76060070671383</v>
      </c>
      <c r="M15" s="327">
        <v>567.93707331552389</v>
      </c>
    </row>
    <row r="16" spans="1:13">
      <c r="A16" s="817"/>
      <c r="B16" s="290" t="s">
        <v>256</v>
      </c>
      <c r="C16" s="327">
        <v>370.46</v>
      </c>
      <c r="D16" s="327">
        <v>402.83</v>
      </c>
      <c r="E16" s="327">
        <v>395.57</v>
      </c>
      <c r="F16" s="327">
        <v>444.65</v>
      </c>
      <c r="G16" s="327">
        <v>453.46</v>
      </c>
      <c r="H16" s="327">
        <v>527.89</v>
      </c>
      <c r="I16" s="327">
        <v>550.36</v>
      </c>
      <c r="J16" s="327">
        <v>590.07000000000005</v>
      </c>
      <c r="K16" s="328">
        <v>635.11</v>
      </c>
      <c r="L16" s="327">
        <v>672.89642906006293</v>
      </c>
      <c r="M16" s="327">
        <v>675.34509662705557</v>
      </c>
    </row>
    <row r="17" spans="1:13">
      <c r="A17" s="818"/>
      <c r="B17" s="302" t="s">
        <v>257</v>
      </c>
      <c r="C17" s="331">
        <v>381.67</v>
      </c>
      <c r="D17" s="331">
        <v>394.01</v>
      </c>
      <c r="E17" s="331">
        <v>418.52</v>
      </c>
      <c r="F17" s="331">
        <v>440.74</v>
      </c>
      <c r="G17" s="331">
        <v>492.47</v>
      </c>
      <c r="H17" s="331">
        <v>554.22</v>
      </c>
      <c r="I17" s="331">
        <v>565.08000000000004</v>
      </c>
      <c r="J17" s="331">
        <v>607.32000000000005</v>
      </c>
      <c r="K17" s="332">
        <v>632.65</v>
      </c>
      <c r="L17" s="331">
        <v>688.72141100120371</v>
      </c>
      <c r="M17" s="331">
        <v>705.46900758325091</v>
      </c>
    </row>
  </sheetData>
  <mergeCells count="3">
    <mergeCell ref="A2:B2"/>
    <mergeCell ref="A3:A17"/>
    <mergeCell ref="A1:M1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0B050"/>
  </sheetPr>
  <dimension ref="A1:M28"/>
  <sheetViews>
    <sheetView showGridLines="0" workbookViewId="0">
      <selection sqref="A1:M1"/>
    </sheetView>
  </sheetViews>
  <sheetFormatPr baseColWidth="10" defaultColWidth="11.42578125" defaultRowHeight="12.75"/>
  <cols>
    <col min="1" max="1" width="7.42578125" style="183" customWidth="1"/>
    <col min="2" max="2" width="39.28515625" style="11" customWidth="1"/>
    <col min="3" max="13" width="8.7109375" style="11" customWidth="1"/>
    <col min="14" max="16384" width="11.42578125" style="183"/>
  </cols>
  <sheetData>
    <row r="1" spans="1:13" ht="24.75" customHeight="1">
      <c r="A1" s="809" t="s">
        <v>317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2.5" customHeight="1">
      <c r="A2" s="912" t="s">
        <v>120</v>
      </c>
      <c r="B2" s="913"/>
      <c r="C2" s="916" t="s">
        <v>121</v>
      </c>
      <c r="D2" s="917"/>
      <c r="E2" s="917"/>
      <c r="F2" s="918"/>
      <c r="G2" s="824" t="s">
        <v>122</v>
      </c>
      <c r="H2" s="824"/>
      <c r="I2" s="824"/>
      <c r="J2" s="824"/>
      <c r="K2" s="824"/>
      <c r="L2" s="824"/>
      <c r="M2" s="824"/>
    </row>
    <row r="3" spans="1:13" ht="22.5" customHeight="1">
      <c r="A3" s="914"/>
      <c r="B3" s="915"/>
      <c r="C3" s="32">
        <v>2007</v>
      </c>
      <c r="D3" s="32">
        <v>2008</v>
      </c>
      <c r="E3" s="32">
        <v>2009</v>
      </c>
      <c r="F3" s="32">
        <v>2010</v>
      </c>
      <c r="G3" s="503">
        <v>2011</v>
      </c>
      <c r="H3" s="503">
        <v>2012</v>
      </c>
      <c r="I3" s="503">
        <v>2013</v>
      </c>
      <c r="J3" s="503">
        <v>2014</v>
      </c>
      <c r="K3" s="503">
        <v>2015</v>
      </c>
      <c r="L3" s="503">
        <v>2016</v>
      </c>
      <c r="M3" s="503">
        <v>2017</v>
      </c>
    </row>
    <row r="4" spans="1:13" s="184" customFormat="1" ht="22.5" customHeight="1">
      <c r="A4" s="836" t="s">
        <v>119</v>
      </c>
      <c r="B4" s="333" t="s">
        <v>119</v>
      </c>
      <c r="C4" s="334">
        <v>339.16</v>
      </c>
      <c r="D4" s="334">
        <v>365.14</v>
      </c>
      <c r="E4" s="334">
        <v>382.62</v>
      </c>
      <c r="F4" s="334">
        <v>416.71</v>
      </c>
      <c r="G4" s="334">
        <v>472.62</v>
      </c>
      <c r="H4" s="334">
        <v>518.35</v>
      </c>
      <c r="I4" s="334">
        <v>544.71</v>
      </c>
      <c r="J4" s="334">
        <v>579.30999999999995</v>
      </c>
      <c r="K4" s="334">
        <v>598.08000000000004</v>
      </c>
      <c r="L4" s="334">
        <v>656.04687770354963</v>
      </c>
      <c r="M4" s="334">
        <v>690.0399936888175</v>
      </c>
    </row>
    <row r="5" spans="1:13" s="184" customFormat="1" ht="22.5" customHeight="1">
      <c r="A5" s="817"/>
      <c r="B5" s="919" t="s">
        <v>123</v>
      </c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680"/>
    </row>
    <row r="6" spans="1:13" ht="25.5">
      <c r="A6" s="817"/>
      <c r="B6" s="610" t="s">
        <v>125</v>
      </c>
      <c r="C6" s="611">
        <v>150.08000000000001</v>
      </c>
      <c r="D6" s="611">
        <v>172.56</v>
      </c>
      <c r="E6" s="611">
        <v>186.9</v>
      </c>
      <c r="F6" s="611">
        <v>195.43</v>
      </c>
      <c r="G6" s="611">
        <v>209.52</v>
      </c>
      <c r="H6" s="611">
        <v>216.7</v>
      </c>
      <c r="I6" s="611">
        <v>229.96</v>
      </c>
      <c r="J6" s="611">
        <v>260.94</v>
      </c>
      <c r="K6" s="611">
        <v>271.16000000000003</v>
      </c>
      <c r="L6" s="611">
        <v>272.93916998294486</v>
      </c>
      <c r="M6" s="611">
        <v>292.61419349566921</v>
      </c>
    </row>
    <row r="7" spans="1:13">
      <c r="A7" s="817"/>
      <c r="B7" s="610" t="s">
        <v>126</v>
      </c>
      <c r="C7" s="611">
        <v>310.57</v>
      </c>
      <c r="D7" s="611">
        <v>376.76</v>
      </c>
      <c r="E7" s="611">
        <v>501.94</v>
      </c>
      <c r="F7" s="611">
        <v>661.7</v>
      </c>
      <c r="G7" s="611">
        <v>448.49</v>
      </c>
      <c r="H7" s="611">
        <v>581.46</v>
      </c>
      <c r="I7" s="611">
        <v>710.53</v>
      </c>
      <c r="J7" s="611">
        <v>795.4</v>
      </c>
      <c r="K7" s="611">
        <v>804.12</v>
      </c>
      <c r="L7" s="611">
        <v>947.9843953185956</v>
      </c>
      <c r="M7" s="611">
        <v>891.31238447319777</v>
      </c>
    </row>
    <row r="8" spans="1:13" ht="22.5" customHeight="1">
      <c r="A8" s="817"/>
      <c r="B8" s="921" t="s">
        <v>127</v>
      </c>
      <c r="C8" s="922"/>
      <c r="D8" s="922"/>
      <c r="E8" s="922"/>
      <c r="F8" s="922"/>
      <c r="G8" s="922"/>
      <c r="H8" s="922"/>
      <c r="I8" s="922"/>
      <c r="J8" s="922"/>
      <c r="K8" s="922"/>
      <c r="L8" s="922"/>
      <c r="M8" s="680"/>
    </row>
    <row r="9" spans="1:13">
      <c r="A9" s="817"/>
      <c r="B9" s="337" t="s">
        <v>129</v>
      </c>
      <c r="C9" s="338">
        <v>328.82</v>
      </c>
      <c r="D9" s="338">
        <v>349.13</v>
      </c>
      <c r="E9" s="338">
        <v>367.7</v>
      </c>
      <c r="F9" s="338">
        <v>369.91</v>
      </c>
      <c r="G9" s="338">
        <v>422.63</v>
      </c>
      <c r="H9" s="338">
        <v>493.09</v>
      </c>
      <c r="I9" s="338">
        <v>516.89</v>
      </c>
      <c r="J9" s="338">
        <v>557.74</v>
      </c>
      <c r="K9" s="338">
        <v>564.79999999999995</v>
      </c>
      <c r="L9" s="338">
        <v>587.75654635527246</v>
      </c>
      <c r="M9" s="338">
        <v>620.10052634074634</v>
      </c>
    </row>
    <row r="10" spans="1:13" ht="25.5">
      <c r="A10" s="817"/>
      <c r="B10" s="337" t="s">
        <v>130</v>
      </c>
      <c r="C10" s="338">
        <v>590.39</v>
      </c>
      <c r="D10" s="338">
        <v>553.54999999999995</v>
      </c>
      <c r="E10" s="338">
        <v>614.46</v>
      </c>
      <c r="F10" s="338">
        <v>658.47</v>
      </c>
      <c r="G10" s="338">
        <v>710.3</v>
      </c>
      <c r="H10" s="338">
        <v>747.72</v>
      </c>
      <c r="I10" s="338">
        <v>797.09</v>
      </c>
      <c r="J10" s="338">
        <v>899.48</v>
      </c>
      <c r="K10" s="338">
        <v>749.11</v>
      </c>
      <c r="L10" s="338">
        <v>943.94693200663346</v>
      </c>
      <c r="M10" s="338">
        <v>965.89595375722547</v>
      </c>
    </row>
    <row r="11" spans="1:13" ht="25.5">
      <c r="A11" s="817"/>
      <c r="B11" s="337" t="s">
        <v>131</v>
      </c>
      <c r="C11" s="338">
        <v>337.3</v>
      </c>
      <c r="D11" s="338">
        <v>349.45</v>
      </c>
      <c r="E11" s="338">
        <v>358.97</v>
      </c>
      <c r="F11" s="338">
        <v>368.62</v>
      </c>
      <c r="G11" s="338">
        <v>484.45</v>
      </c>
      <c r="H11" s="338">
        <v>498.02</v>
      </c>
      <c r="I11" s="338">
        <v>540.64</v>
      </c>
      <c r="J11" s="338">
        <v>579.54999999999995</v>
      </c>
      <c r="K11" s="338">
        <v>627.30999999999995</v>
      </c>
      <c r="L11" s="338">
        <v>703.01221938050583</v>
      </c>
      <c r="M11" s="338">
        <v>709.12793927050552</v>
      </c>
    </row>
    <row r="12" spans="1:13">
      <c r="A12" s="817"/>
      <c r="B12" s="337" t="s">
        <v>132</v>
      </c>
      <c r="C12" s="338">
        <v>376.77</v>
      </c>
      <c r="D12" s="338">
        <v>417.87</v>
      </c>
      <c r="E12" s="338">
        <v>451.53</v>
      </c>
      <c r="F12" s="338">
        <v>464.23</v>
      </c>
      <c r="G12" s="338">
        <v>530.69000000000005</v>
      </c>
      <c r="H12" s="338">
        <v>550.94000000000005</v>
      </c>
      <c r="I12" s="338">
        <v>586.54999999999995</v>
      </c>
      <c r="J12" s="338">
        <v>619.32000000000005</v>
      </c>
      <c r="K12" s="338">
        <v>633.63</v>
      </c>
      <c r="L12" s="338">
        <v>681.9373368146214</v>
      </c>
      <c r="M12" s="338">
        <v>706.89600579002126</v>
      </c>
    </row>
    <row r="13" spans="1:13" ht="22.5" customHeight="1">
      <c r="A13" s="817"/>
      <c r="B13" s="919" t="s">
        <v>133</v>
      </c>
      <c r="C13" s="920"/>
      <c r="D13" s="920"/>
      <c r="E13" s="920"/>
      <c r="F13" s="920"/>
      <c r="G13" s="920"/>
      <c r="H13" s="920"/>
      <c r="I13" s="920"/>
      <c r="J13" s="920"/>
      <c r="K13" s="920"/>
      <c r="L13" s="920"/>
      <c r="M13" s="680"/>
    </row>
    <row r="14" spans="1:13" ht="38.25">
      <c r="A14" s="817"/>
      <c r="B14" s="337" t="s">
        <v>135</v>
      </c>
      <c r="C14" s="338">
        <v>329.54</v>
      </c>
      <c r="D14" s="338">
        <v>351.03</v>
      </c>
      <c r="E14" s="338">
        <v>355.56</v>
      </c>
      <c r="F14" s="338">
        <v>382.22</v>
      </c>
      <c r="G14" s="338">
        <v>438.48</v>
      </c>
      <c r="H14" s="338">
        <v>509.75</v>
      </c>
      <c r="I14" s="338">
        <v>527.86</v>
      </c>
      <c r="J14" s="338">
        <v>545.88</v>
      </c>
      <c r="K14" s="338">
        <v>562.62</v>
      </c>
      <c r="L14" s="338">
        <v>581.95168734640049</v>
      </c>
      <c r="M14" s="338">
        <v>622.05108345508631</v>
      </c>
    </row>
    <row r="15" spans="1:13">
      <c r="A15" s="817"/>
      <c r="B15" s="337" t="s">
        <v>136</v>
      </c>
      <c r="C15" s="338">
        <v>494.69</v>
      </c>
      <c r="D15" s="338">
        <v>522.85</v>
      </c>
      <c r="E15" s="338">
        <v>566.15</v>
      </c>
      <c r="F15" s="338">
        <v>584.04</v>
      </c>
      <c r="G15" s="338">
        <v>630</v>
      </c>
      <c r="H15" s="338">
        <v>642.04999999999995</v>
      </c>
      <c r="I15" s="338">
        <v>703.65</v>
      </c>
      <c r="J15" s="338">
        <v>766.72</v>
      </c>
      <c r="K15" s="338">
        <v>782.79</v>
      </c>
      <c r="L15" s="338">
        <v>836.2968820605513</v>
      </c>
      <c r="M15" s="338">
        <v>821.5986514012784</v>
      </c>
    </row>
    <row r="16" spans="1:13">
      <c r="A16" s="817"/>
      <c r="B16" s="337" t="s">
        <v>137</v>
      </c>
      <c r="C16" s="338">
        <v>280.89999999999998</v>
      </c>
      <c r="D16" s="338">
        <v>311.29000000000002</v>
      </c>
      <c r="E16" s="338">
        <v>318.95999999999998</v>
      </c>
      <c r="F16" s="338">
        <v>339.29</v>
      </c>
      <c r="G16" s="338">
        <v>358.05</v>
      </c>
      <c r="H16" s="338">
        <v>464.13</v>
      </c>
      <c r="I16" s="338">
        <v>476.89</v>
      </c>
      <c r="J16" s="338">
        <v>509.54</v>
      </c>
      <c r="K16" s="338">
        <v>518.91</v>
      </c>
      <c r="L16" s="338">
        <v>545.62575378049905</v>
      </c>
      <c r="M16" s="338">
        <v>561.31437012607785</v>
      </c>
    </row>
    <row r="17" spans="1:13">
      <c r="A17" s="817"/>
      <c r="B17" s="337" t="s">
        <v>138</v>
      </c>
      <c r="C17" s="338">
        <v>358.49</v>
      </c>
      <c r="D17" s="338">
        <v>399.48</v>
      </c>
      <c r="E17" s="338">
        <v>455.91</v>
      </c>
      <c r="F17" s="338">
        <v>514.57000000000005</v>
      </c>
      <c r="G17" s="338">
        <v>694.57</v>
      </c>
      <c r="H17" s="338">
        <v>744.11</v>
      </c>
      <c r="I17" s="338">
        <v>725.01</v>
      </c>
      <c r="J17" s="338">
        <v>893.23</v>
      </c>
      <c r="K17" s="338">
        <v>798.7</v>
      </c>
      <c r="L17" s="338">
        <v>916.7014613778706</v>
      </c>
      <c r="M17" s="338">
        <v>913.43183344526528</v>
      </c>
    </row>
    <row r="18" spans="1:13">
      <c r="A18" s="817"/>
      <c r="B18" s="337" t="s">
        <v>139</v>
      </c>
      <c r="C18" s="338">
        <v>630.35</v>
      </c>
      <c r="D18" s="338">
        <v>590.35</v>
      </c>
      <c r="E18" s="338">
        <v>640.95000000000005</v>
      </c>
      <c r="F18" s="338">
        <v>670.74</v>
      </c>
      <c r="G18" s="338">
        <v>758.27</v>
      </c>
      <c r="H18" s="338">
        <v>812.02</v>
      </c>
      <c r="I18" s="338">
        <v>799.11</v>
      </c>
      <c r="J18" s="338">
        <v>857.8</v>
      </c>
      <c r="K18" s="338">
        <v>929.16</v>
      </c>
      <c r="L18" s="338">
        <v>952.78602827610791</v>
      </c>
      <c r="M18" s="338">
        <v>1010.0662036032126</v>
      </c>
    </row>
    <row r="19" spans="1:13">
      <c r="A19" s="817"/>
      <c r="B19" s="337" t="s">
        <v>140</v>
      </c>
      <c r="C19" s="338">
        <v>380.98</v>
      </c>
      <c r="D19" s="338">
        <v>458.6</v>
      </c>
      <c r="E19" s="338">
        <v>431.4</v>
      </c>
      <c r="F19" s="338">
        <v>496.84</v>
      </c>
      <c r="G19" s="338">
        <v>519.39</v>
      </c>
      <c r="H19" s="338">
        <v>561.55999999999995</v>
      </c>
      <c r="I19" s="338">
        <v>566.34</v>
      </c>
      <c r="J19" s="338">
        <v>574.29</v>
      </c>
      <c r="K19" s="338">
        <v>690.41</v>
      </c>
      <c r="L19" s="338">
        <v>709.56099253860839</v>
      </c>
      <c r="M19" s="338">
        <v>717.91501070009167</v>
      </c>
    </row>
    <row r="20" spans="1:13" ht="25.5">
      <c r="A20" s="817"/>
      <c r="B20" s="337" t="s">
        <v>141</v>
      </c>
      <c r="C20" s="338">
        <v>364.01</v>
      </c>
      <c r="D20" s="338">
        <v>369.18</v>
      </c>
      <c r="E20" s="338">
        <v>412.93</v>
      </c>
      <c r="F20" s="338">
        <v>455.74</v>
      </c>
      <c r="G20" s="338">
        <v>677.13</v>
      </c>
      <c r="H20" s="338">
        <v>739.41</v>
      </c>
      <c r="I20" s="338">
        <v>775.68</v>
      </c>
      <c r="J20" s="338">
        <v>750.65</v>
      </c>
      <c r="K20" s="338">
        <v>747.9</v>
      </c>
      <c r="L20" s="338">
        <v>937.86206896551721</v>
      </c>
      <c r="M20" s="338">
        <v>872.10756722951851</v>
      </c>
    </row>
    <row r="21" spans="1:13" ht="25.5">
      <c r="A21" s="817"/>
      <c r="B21" s="337" t="s">
        <v>142</v>
      </c>
      <c r="C21" s="338">
        <v>413.51</v>
      </c>
      <c r="D21" s="338">
        <v>441.73</v>
      </c>
      <c r="E21" s="338">
        <v>472.01</v>
      </c>
      <c r="F21" s="338">
        <v>505.65</v>
      </c>
      <c r="G21" s="338">
        <v>469.52</v>
      </c>
      <c r="H21" s="338">
        <v>514.23</v>
      </c>
      <c r="I21" s="338">
        <v>552.14</v>
      </c>
      <c r="J21" s="338">
        <v>577.30999999999995</v>
      </c>
      <c r="K21" s="338">
        <v>601.75</v>
      </c>
      <c r="L21" s="338">
        <v>602.99801336463793</v>
      </c>
      <c r="M21" s="338">
        <v>638.89588736569101</v>
      </c>
    </row>
    <row r="22" spans="1:13" ht="25.5">
      <c r="A22" s="817"/>
      <c r="B22" s="337" t="s">
        <v>143</v>
      </c>
      <c r="C22" s="338">
        <v>453.76</v>
      </c>
      <c r="D22" s="338">
        <v>490.84</v>
      </c>
      <c r="E22" s="338">
        <v>501.33</v>
      </c>
      <c r="F22" s="338">
        <v>541.78</v>
      </c>
      <c r="G22" s="338">
        <v>574.36</v>
      </c>
      <c r="H22" s="338">
        <v>640.02</v>
      </c>
      <c r="I22" s="338">
        <v>707.02</v>
      </c>
      <c r="J22" s="338">
        <v>791.01</v>
      </c>
      <c r="K22" s="338">
        <v>786.9</v>
      </c>
      <c r="L22" s="338">
        <v>820.30331430518868</v>
      </c>
      <c r="M22" s="338">
        <v>860.27302174919021</v>
      </c>
    </row>
    <row r="23" spans="1:13">
      <c r="A23" s="817"/>
      <c r="B23" s="337" t="s">
        <v>144</v>
      </c>
      <c r="C23" s="338">
        <v>521.84</v>
      </c>
      <c r="D23" s="338">
        <v>573.87</v>
      </c>
      <c r="E23" s="338">
        <v>606.66</v>
      </c>
      <c r="F23" s="338">
        <v>631.95000000000005</v>
      </c>
      <c r="G23" s="338">
        <v>646.88</v>
      </c>
      <c r="H23" s="338">
        <v>692.76</v>
      </c>
      <c r="I23" s="338">
        <v>749.38</v>
      </c>
      <c r="J23" s="338">
        <v>822.31</v>
      </c>
      <c r="K23" s="338">
        <v>897.71</v>
      </c>
      <c r="L23" s="338">
        <v>966.99567416072625</v>
      </c>
      <c r="M23" s="338">
        <v>1106.2219447163252</v>
      </c>
    </row>
    <row r="24" spans="1:13" ht="25.5">
      <c r="A24" s="817"/>
      <c r="B24" s="337" t="s">
        <v>145</v>
      </c>
      <c r="C24" s="338">
        <v>536.51</v>
      </c>
      <c r="D24" s="338">
        <v>548.30999999999995</v>
      </c>
      <c r="E24" s="338">
        <v>570.22</v>
      </c>
      <c r="F24" s="338">
        <v>632.6</v>
      </c>
      <c r="G24" s="338">
        <v>615.36</v>
      </c>
      <c r="H24" s="338">
        <v>700.67</v>
      </c>
      <c r="I24" s="338">
        <v>765.07</v>
      </c>
      <c r="J24" s="338">
        <v>731.35</v>
      </c>
      <c r="K24" s="338">
        <v>787.69</v>
      </c>
      <c r="L24" s="338">
        <v>930.7455378297268</v>
      </c>
      <c r="M24" s="338">
        <v>1040.4976869124012</v>
      </c>
    </row>
    <row r="25" spans="1:13">
      <c r="A25" s="817"/>
      <c r="B25" s="337" t="s">
        <v>146</v>
      </c>
      <c r="C25" s="338">
        <v>364.82</v>
      </c>
      <c r="D25" s="338">
        <v>390.75</v>
      </c>
      <c r="E25" s="338">
        <v>396.57</v>
      </c>
      <c r="F25" s="338">
        <v>472.55</v>
      </c>
      <c r="G25" s="338">
        <v>502.9</v>
      </c>
      <c r="H25" s="338">
        <v>507.47</v>
      </c>
      <c r="I25" s="338">
        <v>526.86</v>
      </c>
      <c r="J25" s="338">
        <v>635.92999999999995</v>
      </c>
      <c r="K25" s="338">
        <v>638.88</v>
      </c>
      <c r="L25" s="338">
        <v>645.9472776545947</v>
      </c>
      <c r="M25" s="338">
        <v>672.38789959236215</v>
      </c>
    </row>
    <row r="26" spans="1:13">
      <c r="A26" s="817"/>
      <c r="B26" s="337" t="s">
        <v>147</v>
      </c>
      <c r="C26" s="338">
        <v>308.39</v>
      </c>
      <c r="D26" s="338">
        <v>315.60000000000002</v>
      </c>
      <c r="E26" s="338">
        <v>366.53</v>
      </c>
      <c r="F26" s="338">
        <v>334.03</v>
      </c>
      <c r="G26" s="338">
        <v>412.76</v>
      </c>
      <c r="H26" s="338">
        <v>474.2</v>
      </c>
      <c r="I26" s="338">
        <v>460.84</v>
      </c>
      <c r="J26" s="338">
        <v>500.51</v>
      </c>
      <c r="K26" s="338">
        <v>518.82000000000005</v>
      </c>
      <c r="L26" s="338">
        <v>574.22597507036585</v>
      </c>
      <c r="M26" s="338">
        <v>562.7675840978593</v>
      </c>
    </row>
    <row r="27" spans="1:13" ht="51">
      <c r="A27" s="817"/>
      <c r="B27" s="337" t="s">
        <v>148</v>
      </c>
      <c r="C27" s="338">
        <v>118.27</v>
      </c>
      <c r="D27" s="338">
        <v>132.62</v>
      </c>
      <c r="E27" s="338">
        <v>135.36000000000001</v>
      </c>
      <c r="F27" s="338">
        <v>150.05000000000001</v>
      </c>
      <c r="G27" s="338">
        <v>175.72</v>
      </c>
      <c r="H27" s="338">
        <v>202.28</v>
      </c>
      <c r="I27" s="338">
        <v>224.79</v>
      </c>
      <c r="J27" s="338">
        <v>248.54</v>
      </c>
      <c r="K27" s="338">
        <v>275.26</v>
      </c>
      <c r="L27" s="338">
        <v>269.07709622960044</v>
      </c>
      <c r="M27" s="338">
        <v>295.58760569410254</v>
      </c>
    </row>
    <row r="28" spans="1:13" ht="38.25">
      <c r="A28" s="818"/>
      <c r="B28" s="339" t="s">
        <v>149</v>
      </c>
      <c r="C28" s="340">
        <v>1237.6400000000001</v>
      </c>
      <c r="D28" s="340">
        <v>593.6</v>
      </c>
      <c r="E28" s="340">
        <v>1072.06</v>
      </c>
      <c r="F28" s="340">
        <v>885.31</v>
      </c>
      <c r="G28" s="340">
        <v>1430.56</v>
      </c>
      <c r="H28" s="340">
        <v>1682.06</v>
      </c>
      <c r="I28" s="340">
        <v>1731.67</v>
      </c>
      <c r="J28" s="340">
        <v>941.18</v>
      </c>
      <c r="K28" s="340">
        <v>1750</v>
      </c>
      <c r="L28" s="340">
        <v>1737.3663751214772</v>
      </c>
      <c r="M28" s="340">
        <v>5401.7362045760428</v>
      </c>
    </row>
  </sheetData>
  <mergeCells count="8">
    <mergeCell ref="A1:M1"/>
    <mergeCell ref="A2:B3"/>
    <mergeCell ref="C2:F2"/>
    <mergeCell ref="A4:A28"/>
    <mergeCell ref="B5:L5"/>
    <mergeCell ref="B8:L8"/>
    <mergeCell ref="B13:L13"/>
    <mergeCell ref="G2:M2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B050"/>
  </sheetPr>
  <dimension ref="A1:M28"/>
  <sheetViews>
    <sheetView showGridLines="0" workbookViewId="0">
      <selection sqref="A1:M1"/>
    </sheetView>
  </sheetViews>
  <sheetFormatPr baseColWidth="10" defaultColWidth="11.42578125" defaultRowHeight="12.75"/>
  <cols>
    <col min="1" max="1" width="7.42578125" style="183" customWidth="1"/>
    <col min="2" max="2" width="39.28515625" style="11" customWidth="1"/>
    <col min="3" max="13" width="8.7109375" style="11" customWidth="1"/>
    <col min="14" max="16384" width="11.42578125" style="183"/>
  </cols>
  <sheetData>
    <row r="1" spans="1:13" ht="24.75" customHeight="1">
      <c r="A1" s="809" t="s">
        <v>317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2.5" customHeight="1">
      <c r="A2" s="923" t="s">
        <v>120</v>
      </c>
      <c r="B2" s="924"/>
      <c r="C2" s="821" t="s">
        <v>121</v>
      </c>
      <c r="D2" s="822"/>
      <c r="E2" s="822"/>
      <c r="F2" s="823"/>
      <c r="G2" s="824" t="s">
        <v>122</v>
      </c>
      <c r="H2" s="824"/>
      <c r="I2" s="824"/>
      <c r="J2" s="824"/>
      <c r="K2" s="824"/>
      <c r="L2" s="824"/>
      <c r="M2" s="824"/>
    </row>
    <row r="3" spans="1:13" ht="22.5" customHeight="1">
      <c r="A3" s="925"/>
      <c r="B3" s="915"/>
      <c r="C3" s="503">
        <v>2007</v>
      </c>
      <c r="D3" s="503">
        <v>2008</v>
      </c>
      <c r="E3" s="503">
        <v>2009</v>
      </c>
      <c r="F3" s="503">
        <v>2010</v>
      </c>
      <c r="G3" s="503">
        <v>2011</v>
      </c>
      <c r="H3" s="503">
        <v>2012</v>
      </c>
      <c r="I3" s="503">
        <v>2013</v>
      </c>
      <c r="J3" s="503">
        <v>2014</v>
      </c>
      <c r="K3" s="503">
        <v>2015</v>
      </c>
      <c r="L3" s="503">
        <v>2016</v>
      </c>
      <c r="M3" s="503">
        <v>2017</v>
      </c>
    </row>
    <row r="4" spans="1:13" s="184" customFormat="1" ht="22.5" customHeight="1">
      <c r="A4" s="843" t="s">
        <v>150</v>
      </c>
      <c r="B4" s="644" t="s">
        <v>150</v>
      </c>
      <c r="C4" s="612">
        <v>342.1</v>
      </c>
      <c r="D4" s="612">
        <v>367.78</v>
      </c>
      <c r="E4" s="612">
        <v>386.78</v>
      </c>
      <c r="F4" s="612">
        <v>424.29</v>
      </c>
      <c r="G4" s="612">
        <v>481.92</v>
      </c>
      <c r="H4" s="612">
        <v>519.72</v>
      </c>
      <c r="I4" s="612">
        <v>550.07000000000005</v>
      </c>
      <c r="J4" s="612">
        <v>584.27</v>
      </c>
      <c r="K4" s="612">
        <v>608.63</v>
      </c>
      <c r="L4" s="612">
        <v>661.23851081608018</v>
      </c>
      <c r="M4" s="612">
        <v>686.73110817971201</v>
      </c>
    </row>
    <row r="5" spans="1:13" s="184" customFormat="1" ht="22.5" customHeight="1">
      <c r="A5" s="844"/>
      <c r="B5" s="926" t="s">
        <v>123</v>
      </c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</row>
    <row r="6" spans="1:13" ht="25.5">
      <c r="A6" s="844"/>
      <c r="B6" s="335" t="s">
        <v>125</v>
      </c>
      <c r="C6" s="336">
        <v>148.88</v>
      </c>
      <c r="D6" s="336">
        <v>172.16</v>
      </c>
      <c r="E6" s="336">
        <v>185.58</v>
      </c>
      <c r="F6" s="336">
        <v>193.62</v>
      </c>
      <c r="G6" s="336">
        <v>205.71</v>
      </c>
      <c r="H6" s="336">
        <v>214.89</v>
      </c>
      <c r="I6" s="336">
        <v>227.83</v>
      </c>
      <c r="J6" s="336">
        <v>257.45999999999998</v>
      </c>
      <c r="K6" s="336">
        <v>264.11</v>
      </c>
      <c r="L6" s="336">
        <v>260.26243234963749</v>
      </c>
      <c r="M6" s="336">
        <v>284.57519964507543</v>
      </c>
    </row>
    <row r="7" spans="1:13">
      <c r="A7" s="844"/>
      <c r="B7" s="449" t="s">
        <v>126</v>
      </c>
      <c r="C7" s="646">
        <v>303.10000000000002</v>
      </c>
      <c r="D7" s="646">
        <v>371.8</v>
      </c>
      <c r="E7" s="646">
        <v>484.98</v>
      </c>
      <c r="F7" s="646">
        <v>585.38</v>
      </c>
      <c r="G7" s="646">
        <v>394.6</v>
      </c>
      <c r="H7" s="646">
        <v>544.29</v>
      </c>
      <c r="I7" s="646">
        <v>741.68</v>
      </c>
      <c r="J7" s="646">
        <v>830.43</v>
      </c>
      <c r="K7" s="646">
        <v>803.37</v>
      </c>
      <c r="L7" s="646">
        <v>960.85106382978722</v>
      </c>
      <c r="M7" s="646">
        <v>897.59704251386324</v>
      </c>
    </row>
    <row r="8" spans="1:13" ht="22.5" customHeight="1">
      <c r="A8" s="844"/>
      <c r="B8" s="926" t="s">
        <v>127</v>
      </c>
      <c r="C8" s="920"/>
      <c r="D8" s="920"/>
      <c r="E8" s="920"/>
      <c r="F8" s="920"/>
      <c r="G8" s="920"/>
      <c r="H8" s="920"/>
      <c r="I8" s="920"/>
      <c r="J8" s="920"/>
      <c r="K8" s="920"/>
      <c r="L8" s="920"/>
      <c r="M8" s="920"/>
    </row>
    <row r="9" spans="1:13">
      <c r="A9" s="844"/>
      <c r="B9" s="335" t="s">
        <v>129</v>
      </c>
      <c r="C9" s="336">
        <v>331.79</v>
      </c>
      <c r="D9" s="336">
        <v>352.17</v>
      </c>
      <c r="E9" s="336">
        <v>374.27</v>
      </c>
      <c r="F9" s="336">
        <v>379.98</v>
      </c>
      <c r="G9" s="336">
        <v>451.56</v>
      </c>
      <c r="H9" s="336">
        <v>495.39</v>
      </c>
      <c r="I9" s="336">
        <v>522.62</v>
      </c>
      <c r="J9" s="336">
        <v>569.66999999999996</v>
      </c>
      <c r="K9" s="336">
        <v>570.77</v>
      </c>
      <c r="L9" s="336">
        <v>595.89449288158039</v>
      </c>
      <c r="M9" s="336">
        <v>617.37908120886846</v>
      </c>
    </row>
    <row r="10" spans="1:13" ht="25.5">
      <c r="A10" s="844"/>
      <c r="B10" s="453" t="s">
        <v>130</v>
      </c>
      <c r="C10" s="645">
        <v>549.24</v>
      </c>
      <c r="D10" s="645">
        <v>523.16999999999996</v>
      </c>
      <c r="E10" s="645">
        <v>568.32000000000005</v>
      </c>
      <c r="F10" s="645">
        <v>606.79</v>
      </c>
      <c r="G10" s="645">
        <v>742.76</v>
      </c>
      <c r="H10" s="645">
        <v>594.14</v>
      </c>
      <c r="I10" s="645">
        <v>1126.02</v>
      </c>
      <c r="J10" s="645">
        <v>819.94</v>
      </c>
      <c r="K10" s="645">
        <v>774.21</v>
      </c>
      <c r="L10" s="645">
        <v>934.57943925233644</v>
      </c>
      <c r="M10" s="645">
        <v>980.02894356005788</v>
      </c>
    </row>
    <row r="11" spans="1:13" ht="25.5">
      <c r="A11" s="844"/>
      <c r="B11" s="453" t="s">
        <v>131</v>
      </c>
      <c r="C11" s="645">
        <v>330.52</v>
      </c>
      <c r="D11" s="645">
        <v>348.46</v>
      </c>
      <c r="E11" s="645">
        <v>353.63</v>
      </c>
      <c r="F11" s="645">
        <v>378.48</v>
      </c>
      <c r="G11" s="645">
        <v>481.09</v>
      </c>
      <c r="H11" s="645">
        <v>492.31</v>
      </c>
      <c r="I11" s="645">
        <v>540.75</v>
      </c>
      <c r="J11" s="645">
        <v>590.65</v>
      </c>
      <c r="K11" s="645">
        <v>645.78</v>
      </c>
      <c r="L11" s="645">
        <v>715.06675143038774</v>
      </c>
      <c r="M11" s="645">
        <v>710.96718480138168</v>
      </c>
    </row>
    <row r="12" spans="1:13">
      <c r="A12" s="844"/>
      <c r="B12" s="453" t="s">
        <v>132</v>
      </c>
      <c r="C12" s="645">
        <v>373.96</v>
      </c>
      <c r="D12" s="645">
        <v>414.12</v>
      </c>
      <c r="E12" s="645">
        <v>447.18</v>
      </c>
      <c r="F12" s="645">
        <v>459.92</v>
      </c>
      <c r="G12" s="645">
        <v>524.20000000000005</v>
      </c>
      <c r="H12" s="645">
        <v>544.59</v>
      </c>
      <c r="I12" s="645">
        <v>579.66999999999996</v>
      </c>
      <c r="J12" s="645">
        <v>609.79</v>
      </c>
      <c r="K12" s="645">
        <v>619.34</v>
      </c>
      <c r="L12" s="645">
        <v>665.55251641137852</v>
      </c>
      <c r="M12" s="645">
        <v>698.86182059539317</v>
      </c>
    </row>
    <row r="13" spans="1:13" ht="22.5" customHeight="1">
      <c r="A13" s="844"/>
      <c r="B13" s="927" t="s">
        <v>133</v>
      </c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</row>
    <row r="14" spans="1:13" ht="38.25">
      <c r="A14" s="844"/>
      <c r="B14" s="453" t="s">
        <v>135</v>
      </c>
      <c r="C14" s="645">
        <v>329.05</v>
      </c>
      <c r="D14" s="645">
        <v>348.62</v>
      </c>
      <c r="E14" s="645">
        <v>355.48</v>
      </c>
      <c r="F14" s="645">
        <v>384.9</v>
      </c>
      <c r="G14" s="645">
        <v>447.32</v>
      </c>
      <c r="H14" s="645">
        <v>512.35</v>
      </c>
      <c r="I14" s="645">
        <v>533.30999999999995</v>
      </c>
      <c r="J14" s="645">
        <v>549.57000000000005</v>
      </c>
      <c r="K14" s="645">
        <v>569.48</v>
      </c>
      <c r="L14" s="645">
        <v>592.31468455794823</v>
      </c>
      <c r="M14" s="645">
        <v>622.04024475630922</v>
      </c>
    </row>
    <row r="15" spans="1:13">
      <c r="A15" s="844"/>
      <c r="B15" s="453" t="s">
        <v>136</v>
      </c>
      <c r="C15" s="645">
        <v>510.98</v>
      </c>
      <c r="D15" s="645">
        <v>519.86</v>
      </c>
      <c r="E15" s="645">
        <v>575.69000000000005</v>
      </c>
      <c r="F15" s="645">
        <v>599.34</v>
      </c>
      <c r="G15" s="645">
        <v>680.9</v>
      </c>
      <c r="H15" s="645">
        <v>649.21</v>
      </c>
      <c r="I15" s="645">
        <v>720.8</v>
      </c>
      <c r="J15" s="645">
        <v>781.31</v>
      </c>
      <c r="K15" s="645">
        <v>780.57</v>
      </c>
      <c r="L15" s="645">
        <v>867.92219820932382</v>
      </c>
      <c r="M15" s="645">
        <v>809.21470721743083</v>
      </c>
    </row>
    <row r="16" spans="1:13">
      <c r="A16" s="844"/>
      <c r="B16" s="453" t="s">
        <v>137</v>
      </c>
      <c r="C16" s="645">
        <v>315.55</v>
      </c>
      <c r="D16" s="645">
        <v>323.10000000000002</v>
      </c>
      <c r="E16" s="645">
        <v>344.9</v>
      </c>
      <c r="F16" s="645">
        <v>375.03</v>
      </c>
      <c r="G16" s="645">
        <v>434.4</v>
      </c>
      <c r="H16" s="645">
        <v>492.93</v>
      </c>
      <c r="I16" s="645">
        <v>513.99</v>
      </c>
      <c r="J16" s="645">
        <v>551.05999999999995</v>
      </c>
      <c r="K16" s="645">
        <v>568.45000000000005</v>
      </c>
      <c r="L16" s="645">
        <v>608.62829356553209</v>
      </c>
      <c r="M16" s="645">
        <v>618.31907837318909</v>
      </c>
    </row>
    <row r="17" spans="1:13">
      <c r="A17" s="844"/>
      <c r="B17" s="453" t="s">
        <v>138</v>
      </c>
      <c r="C17" s="645">
        <v>374.94</v>
      </c>
      <c r="D17" s="645">
        <v>468.53</v>
      </c>
      <c r="E17" s="645">
        <v>454.34</v>
      </c>
      <c r="F17" s="645">
        <v>542.88</v>
      </c>
      <c r="G17" s="645">
        <v>766.67</v>
      </c>
      <c r="H17" s="645">
        <v>778.79</v>
      </c>
      <c r="I17" s="645">
        <v>743.34</v>
      </c>
      <c r="J17" s="645">
        <v>931.87</v>
      </c>
      <c r="K17" s="645">
        <v>836.67</v>
      </c>
      <c r="L17" s="645">
        <v>951.85792349726773</v>
      </c>
      <c r="M17" s="645">
        <v>974.04898384575301</v>
      </c>
    </row>
    <row r="18" spans="1:13">
      <c r="A18" s="844"/>
      <c r="B18" s="453" t="s">
        <v>139</v>
      </c>
      <c r="C18" s="645">
        <v>652.61</v>
      </c>
      <c r="D18" s="645">
        <v>599.05999999999995</v>
      </c>
      <c r="E18" s="645">
        <v>610.88</v>
      </c>
      <c r="F18" s="645">
        <v>677.09</v>
      </c>
      <c r="G18" s="645">
        <v>729.81</v>
      </c>
      <c r="H18" s="645">
        <v>771.04</v>
      </c>
      <c r="I18" s="645">
        <v>789.08</v>
      </c>
      <c r="J18" s="645">
        <v>913.33</v>
      </c>
      <c r="K18" s="645">
        <v>965.4</v>
      </c>
      <c r="L18" s="645">
        <v>1026.7116182572613</v>
      </c>
      <c r="M18" s="645">
        <v>973.00353356890457</v>
      </c>
    </row>
    <row r="19" spans="1:13">
      <c r="A19" s="844"/>
      <c r="B19" s="453" t="s">
        <v>140</v>
      </c>
      <c r="C19" s="645">
        <v>340.47</v>
      </c>
      <c r="D19" s="645">
        <v>390.55</v>
      </c>
      <c r="E19" s="645">
        <v>381.32</v>
      </c>
      <c r="F19" s="645">
        <v>457.44</v>
      </c>
      <c r="G19" s="645">
        <v>481.29</v>
      </c>
      <c r="H19" s="645">
        <v>519.27</v>
      </c>
      <c r="I19" s="645">
        <v>536.14</v>
      </c>
      <c r="J19" s="645">
        <v>551.98</v>
      </c>
      <c r="K19" s="645">
        <v>592.27</v>
      </c>
      <c r="L19" s="645">
        <v>685.70278969957076</v>
      </c>
      <c r="M19" s="645">
        <v>685.53233830845772</v>
      </c>
    </row>
    <row r="20" spans="1:13" ht="25.5">
      <c r="A20" s="844"/>
      <c r="B20" s="453" t="s">
        <v>141</v>
      </c>
      <c r="C20" s="645">
        <v>349.82</v>
      </c>
      <c r="D20" s="645">
        <v>372.66</v>
      </c>
      <c r="E20" s="645">
        <v>392.32</v>
      </c>
      <c r="F20" s="645">
        <v>423.81</v>
      </c>
      <c r="G20" s="645">
        <v>649.37</v>
      </c>
      <c r="H20" s="645">
        <v>690.94</v>
      </c>
      <c r="I20" s="645">
        <v>775.69</v>
      </c>
      <c r="J20" s="645">
        <v>727.87</v>
      </c>
      <c r="K20" s="645">
        <v>750.42</v>
      </c>
      <c r="L20" s="645">
        <v>935.17350157728708</v>
      </c>
      <c r="M20" s="645">
        <v>933.70346178967998</v>
      </c>
    </row>
    <row r="21" spans="1:13" ht="25.5">
      <c r="A21" s="844"/>
      <c r="B21" s="453" t="s">
        <v>142</v>
      </c>
      <c r="C21" s="645">
        <v>395.02</v>
      </c>
      <c r="D21" s="645">
        <v>439.55</v>
      </c>
      <c r="E21" s="645">
        <v>489.26</v>
      </c>
      <c r="F21" s="645">
        <v>500.63</v>
      </c>
      <c r="G21" s="645">
        <v>467.38</v>
      </c>
      <c r="H21" s="645">
        <v>521.75</v>
      </c>
      <c r="I21" s="645">
        <v>554.69000000000005</v>
      </c>
      <c r="J21" s="645">
        <v>576.25</v>
      </c>
      <c r="K21" s="645">
        <v>618.33000000000004</v>
      </c>
      <c r="L21" s="645">
        <v>618.23789571694601</v>
      </c>
      <c r="M21" s="645">
        <v>661.90235520064687</v>
      </c>
    </row>
    <row r="22" spans="1:13" ht="25.5">
      <c r="A22" s="844"/>
      <c r="B22" s="453" t="s">
        <v>143</v>
      </c>
      <c r="C22" s="645">
        <v>472.91</v>
      </c>
      <c r="D22" s="645">
        <v>504.14</v>
      </c>
      <c r="E22" s="645">
        <v>514.94000000000005</v>
      </c>
      <c r="F22" s="645">
        <v>560.5</v>
      </c>
      <c r="G22" s="645">
        <v>586.79999999999995</v>
      </c>
      <c r="H22" s="645">
        <v>655.42</v>
      </c>
      <c r="I22" s="645">
        <v>742.53</v>
      </c>
      <c r="J22" s="645">
        <v>803.42</v>
      </c>
      <c r="K22" s="645">
        <v>843.06</v>
      </c>
      <c r="L22" s="645">
        <v>870.50129697774025</v>
      </c>
      <c r="M22" s="645">
        <v>879.23473774720549</v>
      </c>
    </row>
    <row r="23" spans="1:13">
      <c r="A23" s="844"/>
      <c r="B23" s="453" t="s">
        <v>144</v>
      </c>
      <c r="C23" s="645">
        <v>534.42999999999995</v>
      </c>
      <c r="D23" s="645">
        <v>562.27</v>
      </c>
      <c r="E23" s="645">
        <v>623.79</v>
      </c>
      <c r="F23" s="645">
        <v>678.92</v>
      </c>
      <c r="G23" s="645">
        <v>703.23</v>
      </c>
      <c r="H23" s="645">
        <v>739.14</v>
      </c>
      <c r="I23" s="645">
        <v>760.87</v>
      </c>
      <c r="J23" s="645">
        <v>877.88</v>
      </c>
      <c r="K23" s="645">
        <v>967.7</v>
      </c>
      <c r="L23" s="645">
        <v>963.60446570972886</v>
      </c>
      <c r="M23" s="645">
        <v>1100.7496740547588</v>
      </c>
    </row>
    <row r="24" spans="1:13" ht="25.5">
      <c r="A24" s="844"/>
      <c r="B24" s="453" t="s">
        <v>145</v>
      </c>
      <c r="C24" s="645">
        <v>532.28</v>
      </c>
      <c r="D24" s="645">
        <v>512.22</v>
      </c>
      <c r="E24" s="645">
        <v>585.83000000000004</v>
      </c>
      <c r="F24" s="645">
        <v>737.3</v>
      </c>
      <c r="G24" s="645">
        <v>599.97</v>
      </c>
      <c r="H24" s="645">
        <v>843.05</v>
      </c>
      <c r="I24" s="645">
        <v>797.7</v>
      </c>
      <c r="J24" s="645">
        <v>732.5</v>
      </c>
      <c r="K24" s="645">
        <v>878.83</v>
      </c>
      <c r="L24" s="645">
        <v>963.41149188353518</v>
      </c>
      <c r="M24" s="645">
        <v>1245.2451708766716</v>
      </c>
    </row>
    <row r="25" spans="1:13">
      <c r="A25" s="844"/>
      <c r="B25" s="453" t="s">
        <v>146</v>
      </c>
      <c r="C25" s="645">
        <v>349.61</v>
      </c>
      <c r="D25" s="645">
        <v>396.82</v>
      </c>
      <c r="E25" s="645">
        <v>421.68</v>
      </c>
      <c r="F25" s="645">
        <v>485.54</v>
      </c>
      <c r="G25" s="645">
        <v>539.59</v>
      </c>
      <c r="H25" s="645">
        <v>514.35</v>
      </c>
      <c r="I25" s="645">
        <v>529.63</v>
      </c>
      <c r="J25" s="645">
        <v>639.66</v>
      </c>
      <c r="K25" s="645">
        <v>637.04999999999995</v>
      </c>
      <c r="L25" s="645">
        <v>622.00584225900684</v>
      </c>
      <c r="M25" s="645">
        <v>655.91586327782647</v>
      </c>
    </row>
    <row r="26" spans="1:13">
      <c r="A26" s="844"/>
      <c r="B26" s="453" t="s">
        <v>147</v>
      </c>
      <c r="C26" s="645">
        <v>336.65</v>
      </c>
      <c r="D26" s="645">
        <v>346.77</v>
      </c>
      <c r="E26" s="645">
        <v>374.73</v>
      </c>
      <c r="F26" s="645">
        <v>335.17</v>
      </c>
      <c r="G26" s="645">
        <v>406.77</v>
      </c>
      <c r="H26" s="645">
        <v>475.33</v>
      </c>
      <c r="I26" s="645">
        <v>490.82</v>
      </c>
      <c r="J26" s="645">
        <v>527.89</v>
      </c>
      <c r="K26" s="645">
        <v>523.51</v>
      </c>
      <c r="L26" s="645">
        <v>565.94262295081967</v>
      </c>
      <c r="M26" s="645">
        <v>622.44274809160311</v>
      </c>
    </row>
    <row r="27" spans="1:13" ht="51">
      <c r="A27" s="844"/>
      <c r="B27" s="453" t="s">
        <v>148</v>
      </c>
      <c r="C27" s="645">
        <v>178.89</v>
      </c>
      <c r="D27" s="645">
        <v>210.13</v>
      </c>
      <c r="E27" s="645">
        <v>218.57</v>
      </c>
      <c r="F27" s="645">
        <v>227.5</v>
      </c>
      <c r="G27" s="645">
        <v>284.43</v>
      </c>
      <c r="H27" s="645">
        <v>298.45999999999998</v>
      </c>
      <c r="I27" s="645">
        <v>322.17</v>
      </c>
      <c r="J27" s="645">
        <v>344.8</v>
      </c>
      <c r="K27" s="645">
        <v>348.74</v>
      </c>
      <c r="L27" s="645">
        <v>332.9323797139142</v>
      </c>
      <c r="M27" s="645">
        <v>329.73395931142409</v>
      </c>
    </row>
    <row r="28" spans="1:13" ht="38.25">
      <c r="A28" s="818"/>
      <c r="B28" s="339" t="s">
        <v>149</v>
      </c>
      <c r="C28" s="340">
        <v>1348.86</v>
      </c>
      <c r="D28" s="340">
        <v>908.82</v>
      </c>
      <c r="E28" s="340">
        <v>1250</v>
      </c>
      <c r="F28" s="340">
        <v>1112.93</v>
      </c>
      <c r="G28" s="340">
        <v>783.12</v>
      </c>
      <c r="H28" s="340">
        <v>870.09</v>
      </c>
      <c r="I28" s="340">
        <v>3402.68</v>
      </c>
      <c r="J28" s="340">
        <v>1250</v>
      </c>
      <c r="K28" s="340">
        <v>0</v>
      </c>
      <c r="L28" s="340">
        <v>1694.6064139941691</v>
      </c>
      <c r="M28" s="340">
        <v>6499</v>
      </c>
    </row>
  </sheetData>
  <mergeCells count="8">
    <mergeCell ref="A2:B3"/>
    <mergeCell ref="C2:F2"/>
    <mergeCell ref="A4:A28"/>
    <mergeCell ref="G2:M2"/>
    <mergeCell ref="A1:M1"/>
    <mergeCell ref="B5:M5"/>
    <mergeCell ref="B8:M8"/>
    <mergeCell ref="B13:M13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B050"/>
  </sheetPr>
  <dimension ref="A1:M28"/>
  <sheetViews>
    <sheetView showGridLines="0" workbookViewId="0">
      <selection sqref="A1:M1"/>
    </sheetView>
  </sheetViews>
  <sheetFormatPr baseColWidth="10" defaultColWidth="11.42578125" defaultRowHeight="12.75"/>
  <cols>
    <col min="1" max="1" width="7.42578125" style="183" customWidth="1"/>
    <col min="2" max="2" width="39.28515625" style="11" customWidth="1"/>
    <col min="3" max="13" width="8.7109375" style="11" customWidth="1"/>
    <col min="14" max="16384" width="11.42578125" style="183"/>
  </cols>
  <sheetData>
    <row r="1" spans="1:13" ht="24.75" customHeight="1">
      <c r="A1" s="809" t="s">
        <v>317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2.5" customHeight="1">
      <c r="A2" s="923" t="s">
        <v>120</v>
      </c>
      <c r="B2" s="924"/>
      <c r="C2" s="821" t="s">
        <v>121</v>
      </c>
      <c r="D2" s="822"/>
      <c r="E2" s="822"/>
      <c r="F2" s="823"/>
      <c r="G2" s="929" t="s">
        <v>122</v>
      </c>
      <c r="H2" s="930"/>
      <c r="I2" s="930"/>
      <c r="J2" s="930"/>
      <c r="K2" s="930"/>
      <c r="L2" s="930"/>
      <c r="M2" s="930"/>
    </row>
    <row r="3" spans="1:13" ht="22.5" customHeight="1">
      <c r="A3" s="925"/>
      <c r="B3" s="915"/>
      <c r="C3" s="503">
        <v>2007</v>
      </c>
      <c r="D3" s="503">
        <v>2008</v>
      </c>
      <c r="E3" s="503">
        <v>2009</v>
      </c>
      <c r="F3" s="503">
        <v>2010</v>
      </c>
      <c r="G3" s="503">
        <v>2011</v>
      </c>
      <c r="H3" s="503">
        <v>2012</v>
      </c>
      <c r="I3" s="503">
        <v>2013</v>
      </c>
      <c r="J3" s="503">
        <v>2014</v>
      </c>
      <c r="K3" s="503">
        <v>2015</v>
      </c>
      <c r="L3" s="503">
        <v>2016</v>
      </c>
      <c r="M3" s="503">
        <v>2017</v>
      </c>
    </row>
    <row r="4" spans="1:13" s="184" customFormat="1" ht="22.5" customHeight="1">
      <c r="A4" s="843" t="s">
        <v>151</v>
      </c>
      <c r="B4" s="644" t="s">
        <v>151</v>
      </c>
      <c r="C4" s="612">
        <v>333.94</v>
      </c>
      <c r="D4" s="612">
        <v>360.2</v>
      </c>
      <c r="E4" s="612">
        <v>375.67</v>
      </c>
      <c r="F4" s="612">
        <v>403.05</v>
      </c>
      <c r="G4" s="612">
        <v>457.46</v>
      </c>
      <c r="H4" s="612">
        <v>516.22</v>
      </c>
      <c r="I4" s="612">
        <v>536.9</v>
      </c>
      <c r="J4" s="612">
        <v>572.79</v>
      </c>
      <c r="K4" s="612">
        <v>588.48</v>
      </c>
      <c r="L4" s="612">
        <v>646.96099253739999</v>
      </c>
      <c r="M4" s="612">
        <v>695.4123321694683</v>
      </c>
    </row>
    <row r="5" spans="1:13" s="184" customFormat="1" ht="22.5" customHeight="1">
      <c r="A5" s="844"/>
      <c r="B5" s="926" t="s">
        <v>123</v>
      </c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</row>
    <row r="6" spans="1:13" ht="25.5">
      <c r="A6" s="844"/>
      <c r="B6" s="335" t="s">
        <v>125</v>
      </c>
      <c r="C6" s="336">
        <v>190.03</v>
      </c>
      <c r="D6" s="336">
        <v>187.96</v>
      </c>
      <c r="E6" s="336">
        <v>219.24</v>
      </c>
      <c r="F6" s="336">
        <v>241.51</v>
      </c>
      <c r="G6" s="336">
        <v>314.25</v>
      </c>
      <c r="H6" s="336">
        <v>272.19</v>
      </c>
      <c r="I6" s="336">
        <v>289.26</v>
      </c>
      <c r="J6" s="336">
        <v>352.12</v>
      </c>
      <c r="K6" s="336">
        <v>395.97</v>
      </c>
      <c r="L6" s="336">
        <v>492.54108723135272</v>
      </c>
      <c r="M6" s="336">
        <v>386.20867768595042</v>
      </c>
    </row>
    <row r="7" spans="1:13">
      <c r="A7" s="844"/>
      <c r="B7" s="453" t="s">
        <v>126</v>
      </c>
      <c r="C7" s="645">
        <v>412.38</v>
      </c>
      <c r="D7" s="645">
        <v>421.24</v>
      </c>
      <c r="E7" s="645">
        <v>605.55999999999995</v>
      </c>
      <c r="F7" s="645">
        <v>972.29</v>
      </c>
      <c r="G7" s="645">
        <v>855.21</v>
      </c>
      <c r="H7" s="645">
        <v>839.31</v>
      </c>
      <c r="I7" s="645">
        <v>606.86</v>
      </c>
      <c r="J7" s="645">
        <v>573.21</v>
      </c>
      <c r="K7" s="645">
        <v>1005.62</v>
      </c>
      <c r="L7" s="645">
        <v>815.625</v>
      </c>
      <c r="M7" s="645">
        <v>50.5</v>
      </c>
    </row>
    <row r="8" spans="1:13" ht="22.5" customHeight="1">
      <c r="A8" s="844"/>
      <c r="B8" s="926" t="s">
        <v>127</v>
      </c>
      <c r="C8" s="920"/>
      <c r="D8" s="920"/>
      <c r="E8" s="920"/>
      <c r="F8" s="920"/>
      <c r="G8" s="920"/>
      <c r="H8" s="920"/>
      <c r="I8" s="920"/>
      <c r="J8" s="920"/>
      <c r="K8" s="920"/>
      <c r="L8" s="920"/>
      <c r="M8" s="920"/>
    </row>
    <row r="9" spans="1:13">
      <c r="A9" s="844"/>
      <c r="B9" s="453" t="s">
        <v>129</v>
      </c>
      <c r="C9" s="645">
        <v>318.83</v>
      </c>
      <c r="D9" s="645">
        <v>339.78</v>
      </c>
      <c r="E9" s="645">
        <v>345.85</v>
      </c>
      <c r="F9" s="645">
        <v>340.01</v>
      </c>
      <c r="G9" s="645">
        <v>357.66</v>
      </c>
      <c r="H9" s="645">
        <v>485.23</v>
      </c>
      <c r="I9" s="645">
        <v>500.67</v>
      </c>
      <c r="J9" s="645">
        <v>532.98</v>
      </c>
      <c r="K9" s="645">
        <v>549.66</v>
      </c>
      <c r="L9" s="645">
        <v>570.85386819484245</v>
      </c>
      <c r="M9" s="645">
        <v>627.93306362633325</v>
      </c>
    </row>
    <row r="10" spans="1:13" ht="25.5">
      <c r="A10" s="844"/>
      <c r="B10" s="453" t="s">
        <v>130</v>
      </c>
      <c r="C10" s="645">
        <v>691.63</v>
      </c>
      <c r="D10" s="645">
        <v>690.38</v>
      </c>
      <c r="E10" s="645">
        <v>906.19</v>
      </c>
      <c r="F10" s="645">
        <v>756.12</v>
      </c>
      <c r="G10" s="645">
        <v>528.53</v>
      </c>
      <c r="H10" s="645">
        <v>1109.26</v>
      </c>
      <c r="I10" s="645">
        <v>703.38</v>
      </c>
      <c r="J10" s="645">
        <v>999.22</v>
      </c>
      <c r="K10" s="645">
        <v>601.82000000000005</v>
      </c>
      <c r="L10" s="645">
        <v>966.85714285714289</v>
      </c>
      <c r="M10" s="645">
        <v>909.77011494252872</v>
      </c>
    </row>
    <row r="11" spans="1:13" ht="25.5">
      <c r="A11" s="844"/>
      <c r="B11" s="453" t="s">
        <v>131</v>
      </c>
      <c r="C11" s="645">
        <v>353.52</v>
      </c>
      <c r="D11" s="645">
        <v>352.12</v>
      </c>
      <c r="E11" s="645">
        <v>381.08</v>
      </c>
      <c r="F11" s="645">
        <v>353.26</v>
      </c>
      <c r="G11" s="645">
        <v>491.58</v>
      </c>
      <c r="H11" s="645">
        <v>524.4</v>
      </c>
      <c r="I11" s="645">
        <v>540.32000000000005</v>
      </c>
      <c r="J11" s="645">
        <v>556.89</v>
      </c>
      <c r="K11" s="645">
        <v>562.61</v>
      </c>
      <c r="L11" s="645">
        <v>601.34048257372649</v>
      </c>
      <c r="M11" s="645">
        <v>698.04941482444735</v>
      </c>
    </row>
    <row r="12" spans="1:13">
      <c r="A12" s="844"/>
      <c r="B12" s="453" t="s">
        <v>132</v>
      </c>
      <c r="C12" s="645">
        <v>452.12</v>
      </c>
      <c r="D12" s="645">
        <v>598.35</v>
      </c>
      <c r="E12" s="645">
        <v>612.92999999999995</v>
      </c>
      <c r="F12" s="645">
        <v>630.35</v>
      </c>
      <c r="G12" s="645">
        <v>641.29</v>
      </c>
      <c r="H12" s="645">
        <v>653.88</v>
      </c>
      <c r="I12" s="645">
        <v>707.22</v>
      </c>
      <c r="J12" s="645">
        <v>842.21</v>
      </c>
      <c r="K12" s="645">
        <v>927.13</v>
      </c>
      <c r="L12" s="645">
        <v>953.5101404056162</v>
      </c>
      <c r="M12" s="645">
        <v>799.34936350777934</v>
      </c>
    </row>
    <row r="13" spans="1:13" ht="22.5" customHeight="1">
      <c r="A13" s="844"/>
      <c r="B13" s="926" t="s">
        <v>133</v>
      </c>
      <c r="C13" s="920"/>
      <c r="D13" s="920"/>
      <c r="E13" s="920"/>
      <c r="F13" s="920"/>
      <c r="G13" s="920"/>
      <c r="H13" s="920"/>
      <c r="I13" s="920"/>
      <c r="J13" s="920"/>
      <c r="K13" s="920"/>
      <c r="L13" s="920"/>
      <c r="M13" s="920"/>
    </row>
    <row r="14" spans="1:13" ht="38.25">
      <c r="A14" s="844"/>
      <c r="B14" s="453" t="s">
        <v>135</v>
      </c>
      <c r="C14" s="645">
        <v>330.31</v>
      </c>
      <c r="D14" s="645">
        <v>354.83</v>
      </c>
      <c r="E14" s="645">
        <v>355.67</v>
      </c>
      <c r="F14" s="645">
        <v>378.48</v>
      </c>
      <c r="G14" s="645">
        <v>425.92</v>
      </c>
      <c r="H14" s="645">
        <v>506.38</v>
      </c>
      <c r="I14" s="645">
        <v>520.76</v>
      </c>
      <c r="J14" s="645">
        <v>541.52</v>
      </c>
      <c r="K14" s="645">
        <v>555.04</v>
      </c>
      <c r="L14" s="645">
        <v>569.08357968288101</v>
      </c>
      <c r="M14" s="645">
        <v>622.06594323873117</v>
      </c>
    </row>
    <row r="15" spans="1:13">
      <c r="A15" s="844"/>
      <c r="B15" s="453" t="s">
        <v>136</v>
      </c>
      <c r="C15" s="645">
        <v>447.15</v>
      </c>
      <c r="D15" s="645">
        <v>536.46</v>
      </c>
      <c r="E15" s="645">
        <v>535.16999999999996</v>
      </c>
      <c r="F15" s="645">
        <v>532.66999999999996</v>
      </c>
      <c r="G15" s="645">
        <v>537.37</v>
      </c>
      <c r="H15" s="645">
        <v>606.48</v>
      </c>
      <c r="I15" s="645">
        <v>639.30999999999995</v>
      </c>
      <c r="J15" s="645">
        <v>668.01</v>
      </c>
      <c r="K15" s="645">
        <v>788.48</v>
      </c>
      <c r="L15" s="645">
        <v>772.12960788917587</v>
      </c>
      <c r="M15" s="645">
        <v>863.93544382371192</v>
      </c>
    </row>
    <row r="16" spans="1:13">
      <c r="A16" s="844"/>
      <c r="B16" s="453" t="s">
        <v>137</v>
      </c>
      <c r="C16" s="645">
        <v>244.45</v>
      </c>
      <c r="D16" s="645">
        <v>298.7</v>
      </c>
      <c r="E16" s="645">
        <v>295</v>
      </c>
      <c r="F16" s="645">
        <v>315.60000000000002</v>
      </c>
      <c r="G16" s="645">
        <v>330.06</v>
      </c>
      <c r="H16" s="645">
        <v>438.76</v>
      </c>
      <c r="I16" s="645">
        <v>452.64</v>
      </c>
      <c r="J16" s="645">
        <v>479.46</v>
      </c>
      <c r="K16" s="645">
        <v>484.53</v>
      </c>
      <c r="L16" s="645">
        <v>515.642817730366</v>
      </c>
      <c r="M16" s="645">
        <v>526.55305112699284</v>
      </c>
    </row>
    <row r="17" spans="1:13">
      <c r="A17" s="844"/>
      <c r="B17" s="453" t="s">
        <v>138</v>
      </c>
      <c r="C17" s="645">
        <v>277.52</v>
      </c>
      <c r="D17" s="645">
        <v>329.52</v>
      </c>
      <c r="E17" s="645">
        <v>458.15</v>
      </c>
      <c r="F17" s="645">
        <v>401.62</v>
      </c>
      <c r="G17" s="645">
        <v>586.21</v>
      </c>
      <c r="H17" s="645">
        <v>699</v>
      </c>
      <c r="I17" s="645">
        <v>676.2</v>
      </c>
      <c r="J17" s="645">
        <v>841.87</v>
      </c>
      <c r="K17" s="645">
        <v>772.02</v>
      </c>
      <c r="L17" s="645">
        <v>855.07662835249039</v>
      </c>
      <c r="M17" s="645">
        <v>803.58829084041554</v>
      </c>
    </row>
    <row r="18" spans="1:13">
      <c r="A18" s="844"/>
      <c r="B18" s="453" t="s">
        <v>139</v>
      </c>
      <c r="C18" s="645">
        <v>615.75</v>
      </c>
      <c r="D18" s="645">
        <v>586.05999999999995</v>
      </c>
      <c r="E18" s="645">
        <v>656.78</v>
      </c>
      <c r="F18" s="645">
        <v>668.87</v>
      </c>
      <c r="G18" s="645">
        <v>786.29</v>
      </c>
      <c r="H18" s="645">
        <v>843.72</v>
      </c>
      <c r="I18" s="645">
        <v>806.24</v>
      </c>
      <c r="J18" s="645">
        <v>826.61</v>
      </c>
      <c r="K18" s="645">
        <v>913.41</v>
      </c>
      <c r="L18" s="645">
        <v>917.07647628267182</v>
      </c>
      <c r="M18" s="645">
        <v>1065.5348194228443</v>
      </c>
    </row>
    <row r="19" spans="1:13">
      <c r="A19" s="844"/>
      <c r="B19" s="453" t="s">
        <v>140</v>
      </c>
      <c r="C19" s="645">
        <v>529.21</v>
      </c>
      <c r="D19" s="645">
        <v>536.79999999999995</v>
      </c>
      <c r="E19" s="645">
        <v>501.5</v>
      </c>
      <c r="F19" s="645">
        <v>566.32000000000005</v>
      </c>
      <c r="G19" s="645">
        <v>634.6</v>
      </c>
      <c r="H19" s="645">
        <v>672.3</v>
      </c>
      <c r="I19" s="645">
        <v>601.19000000000005</v>
      </c>
      <c r="J19" s="645">
        <v>601.47</v>
      </c>
      <c r="K19" s="645">
        <v>746.71</v>
      </c>
      <c r="L19" s="645">
        <v>753.26781326781327</v>
      </c>
      <c r="M19" s="645">
        <v>838.08574277168498</v>
      </c>
    </row>
    <row r="20" spans="1:13" ht="25.5">
      <c r="A20" s="844"/>
      <c r="B20" s="453" t="s">
        <v>141</v>
      </c>
      <c r="C20" s="645">
        <v>397.56</v>
      </c>
      <c r="D20" s="645">
        <v>363</v>
      </c>
      <c r="E20" s="645">
        <v>480.23</v>
      </c>
      <c r="F20" s="645">
        <v>507.38</v>
      </c>
      <c r="G20" s="645">
        <v>704.8</v>
      </c>
      <c r="H20" s="645">
        <v>765.76</v>
      </c>
      <c r="I20" s="645">
        <v>775.68</v>
      </c>
      <c r="J20" s="645">
        <v>762.56</v>
      </c>
      <c r="K20" s="645">
        <v>744.54</v>
      </c>
      <c r="L20" s="645">
        <v>938.9682024659312</v>
      </c>
      <c r="M20" s="645">
        <v>815.53689262147566</v>
      </c>
    </row>
    <row r="21" spans="1:13" ht="25.5">
      <c r="A21" s="844"/>
      <c r="B21" s="453" t="s">
        <v>142</v>
      </c>
      <c r="C21" s="645">
        <v>456.8</v>
      </c>
      <c r="D21" s="645">
        <v>448.78</v>
      </c>
      <c r="E21" s="645">
        <v>411.27</v>
      </c>
      <c r="F21" s="645">
        <v>518.73</v>
      </c>
      <c r="G21" s="645">
        <v>474.8</v>
      </c>
      <c r="H21" s="645">
        <v>499.64</v>
      </c>
      <c r="I21" s="645">
        <v>546.48</v>
      </c>
      <c r="J21" s="645">
        <v>579.35</v>
      </c>
      <c r="K21" s="645">
        <v>577.20000000000005</v>
      </c>
      <c r="L21" s="645">
        <v>577.85547785547783</v>
      </c>
      <c r="M21" s="645">
        <v>585.90528350515456</v>
      </c>
    </row>
    <row r="22" spans="1:13" ht="25.5">
      <c r="A22" s="844"/>
      <c r="B22" s="453" t="s">
        <v>143</v>
      </c>
      <c r="C22" s="645">
        <v>418.42</v>
      </c>
      <c r="D22" s="645">
        <v>468.87</v>
      </c>
      <c r="E22" s="645">
        <v>480.15</v>
      </c>
      <c r="F22" s="645">
        <v>518.39</v>
      </c>
      <c r="G22" s="645">
        <v>559.03</v>
      </c>
      <c r="H22" s="645">
        <v>613.29999999999995</v>
      </c>
      <c r="I22" s="645">
        <v>654.17999999999995</v>
      </c>
      <c r="J22" s="645">
        <v>772.93</v>
      </c>
      <c r="K22" s="645">
        <v>705.17</v>
      </c>
      <c r="L22" s="645">
        <v>754.44312796208533</v>
      </c>
      <c r="M22" s="645">
        <v>825.69898092500648</v>
      </c>
    </row>
    <row r="23" spans="1:13">
      <c r="A23" s="844"/>
      <c r="B23" s="453" t="s">
        <v>144</v>
      </c>
      <c r="C23" s="645">
        <v>516.21</v>
      </c>
      <c r="D23" s="645">
        <v>578.73</v>
      </c>
      <c r="E23" s="645">
        <v>600.57000000000005</v>
      </c>
      <c r="F23" s="645">
        <v>614.75</v>
      </c>
      <c r="G23" s="645">
        <v>628.74</v>
      </c>
      <c r="H23" s="645">
        <v>677.74</v>
      </c>
      <c r="I23" s="645">
        <v>743.69</v>
      </c>
      <c r="J23" s="645">
        <v>803.07</v>
      </c>
      <c r="K23" s="645">
        <v>864.14</v>
      </c>
      <c r="L23" s="645">
        <v>969.09198461993492</v>
      </c>
      <c r="M23" s="645">
        <v>1108.1333394052554</v>
      </c>
    </row>
    <row r="24" spans="1:13" ht="25.5">
      <c r="A24" s="844"/>
      <c r="B24" s="453" t="s">
        <v>145</v>
      </c>
      <c r="C24" s="645">
        <v>537.88</v>
      </c>
      <c r="D24" s="645">
        <v>560.78</v>
      </c>
      <c r="E24" s="645">
        <v>562.19000000000005</v>
      </c>
      <c r="F24" s="645">
        <v>589.79999999999995</v>
      </c>
      <c r="G24" s="645">
        <v>620.53</v>
      </c>
      <c r="H24" s="645">
        <v>668.68</v>
      </c>
      <c r="I24" s="645">
        <v>753.67</v>
      </c>
      <c r="J24" s="645">
        <v>730.98</v>
      </c>
      <c r="K24" s="645">
        <v>753.22</v>
      </c>
      <c r="L24" s="645">
        <v>916.30793759252936</v>
      </c>
      <c r="M24" s="645">
        <v>985.56463975472661</v>
      </c>
    </row>
    <row r="25" spans="1:13">
      <c r="A25" s="844"/>
      <c r="B25" s="453" t="s">
        <v>146</v>
      </c>
      <c r="C25" s="645">
        <v>387.62</v>
      </c>
      <c r="D25" s="645">
        <v>380.55</v>
      </c>
      <c r="E25" s="645">
        <v>369.67</v>
      </c>
      <c r="F25" s="645">
        <v>446.93</v>
      </c>
      <c r="G25" s="645">
        <v>474.01</v>
      </c>
      <c r="H25" s="645">
        <v>501.83</v>
      </c>
      <c r="I25" s="645">
        <v>522.91999999999996</v>
      </c>
      <c r="J25" s="645">
        <v>632.61</v>
      </c>
      <c r="K25" s="645">
        <v>639.94000000000005</v>
      </c>
      <c r="L25" s="645">
        <v>670.47381546134659</v>
      </c>
      <c r="M25" s="645">
        <v>688.18831441782265</v>
      </c>
    </row>
    <row r="26" spans="1:13">
      <c r="A26" s="844"/>
      <c r="B26" s="453" t="s">
        <v>147</v>
      </c>
      <c r="C26" s="645">
        <v>283.39</v>
      </c>
      <c r="D26" s="645">
        <v>268.60000000000002</v>
      </c>
      <c r="E26" s="645">
        <v>356.11</v>
      </c>
      <c r="F26" s="645">
        <v>332.84</v>
      </c>
      <c r="G26" s="645">
        <v>417.1</v>
      </c>
      <c r="H26" s="645">
        <v>472.85</v>
      </c>
      <c r="I26" s="645">
        <v>435.18</v>
      </c>
      <c r="J26" s="645">
        <v>481.4</v>
      </c>
      <c r="K26" s="645">
        <v>513.42999999999995</v>
      </c>
      <c r="L26" s="645">
        <v>582.20205209155483</v>
      </c>
      <c r="M26" s="645">
        <v>517.34028683181225</v>
      </c>
    </row>
    <row r="27" spans="1:13" ht="51">
      <c r="A27" s="844"/>
      <c r="B27" s="453" t="s">
        <v>148</v>
      </c>
      <c r="C27" s="645">
        <v>115.44</v>
      </c>
      <c r="D27" s="645">
        <v>124.55</v>
      </c>
      <c r="E27" s="645">
        <v>127.09</v>
      </c>
      <c r="F27" s="645">
        <v>142.33000000000001</v>
      </c>
      <c r="G27" s="645">
        <v>161.55000000000001</v>
      </c>
      <c r="H27" s="645">
        <v>192.42</v>
      </c>
      <c r="I27" s="645">
        <v>212.01</v>
      </c>
      <c r="J27" s="645">
        <v>236.55</v>
      </c>
      <c r="K27" s="645">
        <v>261.63</v>
      </c>
      <c r="L27" s="645">
        <v>259.55021664618766</v>
      </c>
      <c r="M27" s="645">
        <v>291.68405987238356</v>
      </c>
    </row>
    <row r="28" spans="1:13" ht="38.25">
      <c r="A28" s="818"/>
      <c r="B28" s="339" t="s">
        <v>149</v>
      </c>
      <c r="C28" s="340">
        <v>540</v>
      </c>
      <c r="D28" s="340">
        <v>502.46</v>
      </c>
      <c r="E28" s="340">
        <v>1017.31</v>
      </c>
      <c r="F28" s="340">
        <v>572.29</v>
      </c>
      <c r="G28" s="340">
        <v>2244.2199999999998</v>
      </c>
      <c r="H28" s="340">
        <v>1830.8</v>
      </c>
      <c r="I28" s="340">
        <v>665.16</v>
      </c>
      <c r="J28" s="340">
        <v>845.59</v>
      </c>
      <c r="K28" s="340">
        <v>1750</v>
      </c>
      <c r="L28" s="340">
        <v>1780.1263362487853</v>
      </c>
      <c r="M28" s="340">
        <v>4301.5148247978432</v>
      </c>
    </row>
  </sheetData>
  <mergeCells count="8">
    <mergeCell ref="A2:B3"/>
    <mergeCell ref="C2:F2"/>
    <mergeCell ref="A4:A28"/>
    <mergeCell ref="G2:M2"/>
    <mergeCell ref="A1:M1"/>
    <mergeCell ref="B5:M5"/>
    <mergeCell ref="B8:M8"/>
    <mergeCell ref="B13:M13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B050"/>
  </sheetPr>
  <dimension ref="A5:O17"/>
  <sheetViews>
    <sheetView showGridLines="0" topLeftCell="D1" workbookViewId="0">
      <selection activeCell="D16" sqref="D16"/>
    </sheetView>
  </sheetViews>
  <sheetFormatPr baseColWidth="10" defaultColWidth="11.42578125" defaultRowHeight="12.75"/>
  <cols>
    <col min="1" max="1" width="6.28515625" style="11" customWidth="1"/>
    <col min="2" max="2" width="37" style="11" customWidth="1"/>
    <col min="3" max="6" width="10" style="11" customWidth="1"/>
    <col min="7" max="7" width="1.42578125" style="273" customWidth="1"/>
    <col min="8" max="8" width="33.85546875" style="11" customWidth="1"/>
    <col min="9" max="15" width="10" style="11" customWidth="1"/>
    <col min="16" max="16384" width="11.42578125" style="11"/>
  </cols>
  <sheetData>
    <row r="5" spans="1:15" s="273" customFormat="1" ht="19.5" customHeight="1">
      <c r="A5" s="787" t="s">
        <v>318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</row>
    <row r="6" spans="1:15" ht="19.5" customHeight="1">
      <c r="A6" s="932" t="s">
        <v>153</v>
      </c>
      <c r="B6" s="933"/>
      <c r="C6" s="936" t="s">
        <v>154</v>
      </c>
      <c r="D6" s="937"/>
      <c r="E6" s="937"/>
      <c r="F6" s="937"/>
      <c r="G6" s="341"/>
      <c r="H6" s="938" t="s">
        <v>153</v>
      </c>
      <c r="I6" s="940" t="s">
        <v>155</v>
      </c>
      <c r="J6" s="941"/>
      <c r="K6" s="941"/>
      <c r="L6" s="941"/>
      <c r="M6" s="941"/>
      <c r="N6" s="941"/>
      <c r="O6" s="941"/>
    </row>
    <row r="7" spans="1:15" ht="19.5" customHeight="1">
      <c r="A7" s="934"/>
      <c r="B7" s="935"/>
      <c r="C7" s="342">
        <v>2007</v>
      </c>
      <c r="D7" s="342">
        <v>2008</v>
      </c>
      <c r="E7" s="342">
        <v>2009</v>
      </c>
      <c r="F7" s="343">
        <v>2010</v>
      </c>
      <c r="G7" s="344"/>
      <c r="H7" s="939"/>
      <c r="I7" s="342">
        <v>2011</v>
      </c>
      <c r="J7" s="342">
        <v>2012</v>
      </c>
      <c r="K7" s="342">
        <v>2013</v>
      </c>
      <c r="L7" s="342">
        <v>2014</v>
      </c>
      <c r="M7" s="342">
        <v>2015</v>
      </c>
      <c r="N7" s="342">
        <v>2016</v>
      </c>
      <c r="O7" s="342">
        <v>2017</v>
      </c>
    </row>
    <row r="8" spans="1:15" ht="22.5" customHeight="1">
      <c r="A8" s="931" t="s">
        <v>152</v>
      </c>
      <c r="B8" s="345" t="s">
        <v>119</v>
      </c>
      <c r="C8" s="346">
        <v>339.16</v>
      </c>
      <c r="D8" s="346">
        <v>365.14</v>
      </c>
      <c r="E8" s="346">
        <v>382.62</v>
      </c>
      <c r="F8" s="347">
        <v>416.71</v>
      </c>
      <c r="G8" s="348"/>
      <c r="H8" s="345" t="s">
        <v>119</v>
      </c>
      <c r="I8" s="349">
        <v>472.62</v>
      </c>
      <c r="J8" s="350">
        <v>518.35</v>
      </c>
      <c r="K8" s="350">
        <v>544.71</v>
      </c>
      <c r="L8" s="351">
        <v>579.30999999999995</v>
      </c>
      <c r="M8" s="306">
        <v>598.08000000000004</v>
      </c>
      <c r="N8" s="306">
        <v>656.04687770354963</v>
      </c>
      <c r="O8" s="306">
        <v>690.0399936888175</v>
      </c>
    </row>
    <row r="9" spans="1:15" ht="38.25">
      <c r="A9" s="773"/>
      <c r="B9" s="352" t="s">
        <v>156</v>
      </c>
      <c r="C9" s="353">
        <v>1084.3599999999999</v>
      </c>
      <c r="D9" s="353">
        <v>1116.05</v>
      </c>
      <c r="E9" s="353">
        <v>1109.95</v>
      </c>
      <c r="F9" s="354">
        <v>1013.8</v>
      </c>
      <c r="G9" s="101"/>
      <c r="H9" s="355" t="s">
        <v>157</v>
      </c>
      <c r="I9" s="356">
        <v>844.15</v>
      </c>
      <c r="J9" s="357">
        <v>939.93</v>
      </c>
      <c r="K9" s="357">
        <v>981.75</v>
      </c>
      <c r="L9" s="358">
        <v>1018.2</v>
      </c>
      <c r="M9" s="123">
        <v>1127.29</v>
      </c>
      <c r="N9" s="123">
        <v>1103.9395969067771</v>
      </c>
      <c r="O9" s="123">
        <v>1153.0825048565878</v>
      </c>
    </row>
    <row r="10" spans="1:15" ht="25.5">
      <c r="A10" s="773"/>
      <c r="B10" s="359" t="s">
        <v>158</v>
      </c>
      <c r="C10" s="309">
        <v>659.53</v>
      </c>
      <c r="D10" s="309">
        <v>718.81</v>
      </c>
      <c r="E10" s="309">
        <v>757.58</v>
      </c>
      <c r="F10" s="310">
        <v>773.18</v>
      </c>
      <c r="G10" s="101"/>
      <c r="H10" s="360" t="s">
        <v>159</v>
      </c>
      <c r="I10" s="361">
        <v>842.13</v>
      </c>
      <c r="J10" s="362">
        <v>910.82</v>
      </c>
      <c r="K10" s="362">
        <v>950.41</v>
      </c>
      <c r="L10" s="363">
        <v>1014.88</v>
      </c>
      <c r="M10" s="127">
        <v>1120.1300000000001</v>
      </c>
      <c r="N10" s="127">
        <v>1207.5809017697518</v>
      </c>
      <c r="O10" s="127">
        <v>1327.6554987980769</v>
      </c>
    </row>
    <row r="11" spans="1:15">
      <c r="A11" s="773"/>
      <c r="B11" s="359" t="s">
        <v>160</v>
      </c>
      <c r="C11" s="364">
        <v>483.71</v>
      </c>
      <c r="D11" s="364">
        <v>487.71</v>
      </c>
      <c r="E11" s="364">
        <v>546.89</v>
      </c>
      <c r="F11" s="310">
        <v>560.17999999999995</v>
      </c>
      <c r="G11" s="101"/>
      <c r="H11" s="360" t="s">
        <v>161</v>
      </c>
      <c r="I11" s="361">
        <v>624.26</v>
      </c>
      <c r="J11" s="362">
        <v>653.6</v>
      </c>
      <c r="K11" s="362">
        <v>707.65</v>
      </c>
      <c r="L11" s="363">
        <v>751.34</v>
      </c>
      <c r="M11" s="127">
        <v>751.95</v>
      </c>
      <c r="N11" s="127">
        <v>856.59980761694396</v>
      </c>
      <c r="O11" s="127">
        <v>870.17006677242034</v>
      </c>
    </row>
    <row r="12" spans="1:15">
      <c r="A12" s="773"/>
      <c r="B12" s="359" t="s">
        <v>162</v>
      </c>
      <c r="C12" s="364">
        <v>393.48</v>
      </c>
      <c r="D12" s="364">
        <v>431.52</v>
      </c>
      <c r="E12" s="364">
        <v>449.28</v>
      </c>
      <c r="F12" s="310">
        <v>493.76</v>
      </c>
      <c r="G12" s="101"/>
      <c r="H12" s="360" t="s">
        <v>163</v>
      </c>
      <c r="I12" s="361">
        <v>493.95</v>
      </c>
      <c r="J12" s="362">
        <v>538.4</v>
      </c>
      <c r="K12" s="362">
        <v>543.82000000000005</v>
      </c>
      <c r="L12" s="363">
        <v>599.32000000000005</v>
      </c>
      <c r="M12" s="127">
        <v>623.49</v>
      </c>
      <c r="N12" s="127">
        <v>662.1997685642516</v>
      </c>
      <c r="O12" s="127">
        <v>708.89139575428158</v>
      </c>
    </row>
    <row r="13" spans="1:15" ht="25.5">
      <c r="A13" s="773"/>
      <c r="B13" s="359" t="s">
        <v>164</v>
      </c>
      <c r="C13" s="364">
        <v>301.86</v>
      </c>
      <c r="D13" s="364">
        <v>322.99</v>
      </c>
      <c r="E13" s="364">
        <v>331.18</v>
      </c>
      <c r="F13" s="310">
        <v>351.78</v>
      </c>
      <c r="G13" s="101"/>
      <c r="H13" s="360" t="s">
        <v>164</v>
      </c>
      <c r="I13" s="361">
        <v>393.1</v>
      </c>
      <c r="J13" s="362">
        <v>477.43</v>
      </c>
      <c r="K13" s="362">
        <v>495.05</v>
      </c>
      <c r="L13" s="363">
        <v>521.99</v>
      </c>
      <c r="M13" s="127">
        <v>536.67999999999995</v>
      </c>
      <c r="N13" s="127">
        <v>554.53959911372181</v>
      </c>
      <c r="O13" s="127">
        <v>586.74164671000108</v>
      </c>
    </row>
    <row r="14" spans="1:15" ht="38.25">
      <c r="A14" s="773"/>
      <c r="B14" s="359" t="s">
        <v>165</v>
      </c>
      <c r="C14" s="364">
        <v>144.66999999999999</v>
      </c>
      <c r="D14" s="364">
        <v>163.33000000000001</v>
      </c>
      <c r="E14" s="364">
        <v>179.8</v>
      </c>
      <c r="F14" s="310">
        <v>191.56</v>
      </c>
      <c r="G14" s="101"/>
      <c r="H14" s="360" t="s">
        <v>166</v>
      </c>
      <c r="I14" s="361">
        <v>343.58</v>
      </c>
      <c r="J14" s="365" t="s">
        <v>200</v>
      </c>
      <c r="K14" s="362">
        <v>320.22000000000003</v>
      </c>
      <c r="L14" s="363">
        <v>317.56</v>
      </c>
      <c r="M14" s="127">
        <v>319.20999999999998</v>
      </c>
      <c r="N14" s="127">
        <v>397.30166051660512</v>
      </c>
      <c r="O14" s="127">
        <v>228.67943548387098</v>
      </c>
    </row>
    <row r="15" spans="1:15" ht="51">
      <c r="A15" s="773"/>
      <c r="B15" s="359" t="s">
        <v>167</v>
      </c>
      <c r="C15" s="364">
        <v>371.22</v>
      </c>
      <c r="D15" s="364">
        <v>412.79</v>
      </c>
      <c r="E15" s="364">
        <v>431.84</v>
      </c>
      <c r="F15" s="310">
        <v>441.32</v>
      </c>
      <c r="G15" s="101"/>
      <c r="H15" s="360" t="s">
        <v>168</v>
      </c>
      <c r="I15" s="361">
        <v>507.11</v>
      </c>
      <c r="J15" s="362">
        <v>526.12</v>
      </c>
      <c r="K15" s="362">
        <v>566.23</v>
      </c>
      <c r="L15" s="363">
        <v>617.87</v>
      </c>
      <c r="M15" s="127">
        <v>623.51</v>
      </c>
      <c r="N15" s="127">
        <v>676.68398960623631</v>
      </c>
      <c r="O15" s="127">
        <v>694.27501871724485</v>
      </c>
    </row>
    <row r="16" spans="1:15" ht="38.25">
      <c r="A16" s="773"/>
      <c r="B16" s="359" t="s">
        <v>169</v>
      </c>
      <c r="C16" s="364">
        <v>361.32</v>
      </c>
      <c r="D16" s="364">
        <v>402.79</v>
      </c>
      <c r="E16" s="364">
        <v>439.03</v>
      </c>
      <c r="F16" s="310">
        <v>478.37</v>
      </c>
      <c r="G16" s="101"/>
      <c r="H16" s="360" t="s">
        <v>170</v>
      </c>
      <c r="I16" s="361">
        <v>528.77</v>
      </c>
      <c r="J16" s="362">
        <v>542.47</v>
      </c>
      <c r="K16" s="362">
        <v>587.59</v>
      </c>
      <c r="L16" s="363">
        <v>607.92999999999995</v>
      </c>
      <c r="M16" s="127">
        <v>625.25</v>
      </c>
      <c r="N16" s="127">
        <v>685.7170236212927</v>
      </c>
      <c r="O16" s="127">
        <v>712.56937307297017</v>
      </c>
    </row>
    <row r="17" spans="1:15" ht="51">
      <c r="A17" s="774"/>
      <c r="B17" s="366" t="s">
        <v>171</v>
      </c>
      <c r="C17" s="312">
        <v>226.29</v>
      </c>
      <c r="D17" s="312">
        <v>262.14999999999998</v>
      </c>
      <c r="E17" s="312">
        <v>272.13</v>
      </c>
      <c r="F17" s="313">
        <v>294.68</v>
      </c>
      <c r="G17" s="114"/>
      <c r="H17" s="367" t="s">
        <v>172</v>
      </c>
      <c r="I17" s="368">
        <v>277.22000000000003</v>
      </c>
      <c r="J17" s="369">
        <v>311.10000000000002</v>
      </c>
      <c r="K17" s="369">
        <v>328.64</v>
      </c>
      <c r="L17" s="370">
        <v>388.34</v>
      </c>
      <c r="M17" s="371">
        <v>393.89</v>
      </c>
      <c r="N17" s="371">
        <v>416.22849958261622</v>
      </c>
      <c r="O17" s="371">
        <v>436.54426863147722</v>
      </c>
    </row>
  </sheetData>
  <mergeCells count="6">
    <mergeCell ref="A5:O5"/>
    <mergeCell ref="A8:A17"/>
    <mergeCell ref="A6:B7"/>
    <mergeCell ref="C6:F6"/>
    <mergeCell ref="H6:H7"/>
    <mergeCell ref="I6:O6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B050"/>
  </sheetPr>
  <dimension ref="A5:O17"/>
  <sheetViews>
    <sheetView showGridLines="0" topLeftCell="C1" workbookViewId="0">
      <selection sqref="A1:O1"/>
    </sheetView>
  </sheetViews>
  <sheetFormatPr baseColWidth="10" defaultColWidth="11.42578125" defaultRowHeight="12.75"/>
  <cols>
    <col min="1" max="1" width="6.28515625" style="11" customWidth="1"/>
    <col min="2" max="2" width="37" style="11" customWidth="1"/>
    <col min="3" max="6" width="10" style="11" customWidth="1"/>
    <col min="7" max="7" width="1.42578125" style="273" customWidth="1"/>
    <col min="8" max="8" width="33.85546875" style="11" customWidth="1"/>
    <col min="9" max="15" width="10" style="11" customWidth="1"/>
    <col min="16" max="16384" width="11.42578125" style="11"/>
  </cols>
  <sheetData>
    <row r="5" spans="1:15" s="273" customFormat="1" ht="19.5" customHeight="1">
      <c r="A5" s="787" t="s">
        <v>318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</row>
    <row r="6" spans="1:15" ht="19.5" customHeight="1">
      <c r="A6" s="932" t="s">
        <v>153</v>
      </c>
      <c r="B6" s="933"/>
      <c r="C6" s="936" t="s">
        <v>154</v>
      </c>
      <c r="D6" s="937"/>
      <c r="E6" s="937"/>
      <c r="F6" s="937"/>
      <c r="G6" s="341"/>
      <c r="H6" s="938" t="s">
        <v>153</v>
      </c>
      <c r="I6" s="940" t="s">
        <v>155</v>
      </c>
      <c r="J6" s="941"/>
      <c r="K6" s="941"/>
      <c r="L6" s="941"/>
      <c r="M6" s="941"/>
      <c r="N6" s="941"/>
      <c r="O6" s="941"/>
    </row>
    <row r="7" spans="1:15" ht="19.5" customHeight="1">
      <c r="A7" s="934"/>
      <c r="B7" s="935"/>
      <c r="C7" s="342">
        <v>2007</v>
      </c>
      <c r="D7" s="342">
        <v>2008</v>
      </c>
      <c r="E7" s="342">
        <v>2009</v>
      </c>
      <c r="F7" s="343">
        <v>2010</v>
      </c>
      <c r="G7" s="344"/>
      <c r="H7" s="939"/>
      <c r="I7" s="342">
        <v>2011</v>
      </c>
      <c r="J7" s="342">
        <v>2012</v>
      </c>
      <c r="K7" s="342">
        <v>2013</v>
      </c>
      <c r="L7" s="342">
        <v>2014</v>
      </c>
      <c r="M7" s="342">
        <v>2015</v>
      </c>
      <c r="N7" s="342">
        <v>2016</v>
      </c>
      <c r="O7" s="342">
        <v>2017</v>
      </c>
    </row>
    <row r="8" spans="1:15" ht="22.5" customHeight="1">
      <c r="A8" s="931" t="s">
        <v>150</v>
      </c>
      <c r="B8" s="372" t="s">
        <v>150</v>
      </c>
      <c r="C8" s="346">
        <v>342.1</v>
      </c>
      <c r="D8" s="346">
        <v>367.78</v>
      </c>
      <c r="E8" s="346">
        <v>386.78</v>
      </c>
      <c r="F8" s="347">
        <v>424.29</v>
      </c>
      <c r="G8" s="373"/>
      <c r="H8" s="372" t="s">
        <v>150</v>
      </c>
      <c r="I8" s="349">
        <v>481.92</v>
      </c>
      <c r="J8" s="350">
        <v>519.72</v>
      </c>
      <c r="K8" s="350">
        <v>550.07000000000005</v>
      </c>
      <c r="L8" s="351">
        <v>584.27</v>
      </c>
      <c r="M8" s="306">
        <v>608.63</v>
      </c>
      <c r="N8" s="306">
        <v>661.23851081608018</v>
      </c>
      <c r="O8" s="306">
        <v>686.73110817971201</v>
      </c>
    </row>
    <row r="9" spans="1:15" ht="38.25">
      <c r="A9" s="773"/>
      <c r="B9" s="359" t="s">
        <v>156</v>
      </c>
      <c r="C9" s="364">
        <v>1115.47</v>
      </c>
      <c r="D9" s="364">
        <v>1246.4000000000001</v>
      </c>
      <c r="E9" s="364">
        <v>1264.3900000000001</v>
      </c>
      <c r="F9" s="310">
        <v>1142.53</v>
      </c>
      <c r="G9" s="101"/>
      <c r="H9" s="360" t="s">
        <v>157</v>
      </c>
      <c r="I9" s="361">
        <v>869.87</v>
      </c>
      <c r="J9" s="362">
        <v>983.86</v>
      </c>
      <c r="K9" s="362">
        <v>992.75</v>
      </c>
      <c r="L9" s="363">
        <v>1028.0899999999999</v>
      </c>
      <c r="M9" s="374">
        <v>1132.3499999999999</v>
      </c>
      <c r="N9" s="374">
        <v>1153.4164859002169</v>
      </c>
      <c r="O9" s="374">
        <v>1071.7930812204554</v>
      </c>
    </row>
    <row r="10" spans="1:15" ht="25.5">
      <c r="A10" s="773"/>
      <c r="B10" s="359" t="s">
        <v>158</v>
      </c>
      <c r="C10" s="364">
        <v>746.08</v>
      </c>
      <c r="D10" s="364">
        <v>816.05</v>
      </c>
      <c r="E10" s="364">
        <v>873.61</v>
      </c>
      <c r="F10" s="310">
        <v>881.77</v>
      </c>
      <c r="G10" s="101"/>
      <c r="H10" s="360" t="s">
        <v>159</v>
      </c>
      <c r="I10" s="361">
        <v>990.3</v>
      </c>
      <c r="J10" s="362">
        <v>1105.33</v>
      </c>
      <c r="K10" s="362">
        <v>1103.6199999999999</v>
      </c>
      <c r="L10" s="363">
        <v>1176.8800000000001</v>
      </c>
      <c r="M10" s="374">
        <v>1234.1600000000001</v>
      </c>
      <c r="N10" s="374">
        <v>1296.8840161569533</v>
      </c>
      <c r="O10" s="374">
        <v>1477.3413020772891</v>
      </c>
    </row>
    <row r="11" spans="1:15">
      <c r="A11" s="773"/>
      <c r="B11" s="359" t="s">
        <v>160</v>
      </c>
      <c r="C11" s="364">
        <v>500.94</v>
      </c>
      <c r="D11" s="364">
        <v>490.2</v>
      </c>
      <c r="E11" s="364">
        <v>550.05999999999995</v>
      </c>
      <c r="F11" s="310">
        <v>581.01</v>
      </c>
      <c r="G11" s="101"/>
      <c r="H11" s="360" t="s">
        <v>161</v>
      </c>
      <c r="I11" s="361">
        <v>654.97</v>
      </c>
      <c r="J11" s="362">
        <v>692</v>
      </c>
      <c r="K11" s="362">
        <v>753.83</v>
      </c>
      <c r="L11" s="363">
        <v>771.37</v>
      </c>
      <c r="M11" s="374">
        <v>830.95</v>
      </c>
      <c r="N11" s="374">
        <v>897.27564102564099</v>
      </c>
      <c r="O11" s="374">
        <v>899.1396933560477</v>
      </c>
    </row>
    <row r="12" spans="1:15">
      <c r="A12" s="773"/>
      <c r="B12" s="359" t="s">
        <v>162</v>
      </c>
      <c r="C12" s="364">
        <v>478.98</v>
      </c>
      <c r="D12" s="364">
        <v>490.27</v>
      </c>
      <c r="E12" s="364">
        <v>510.03</v>
      </c>
      <c r="F12" s="310">
        <v>543.69000000000005</v>
      </c>
      <c r="G12" s="101"/>
      <c r="H12" s="360" t="s">
        <v>163</v>
      </c>
      <c r="I12" s="361">
        <v>522.72</v>
      </c>
      <c r="J12" s="362">
        <v>555.82000000000005</v>
      </c>
      <c r="K12" s="362">
        <v>562</v>
      </c>
      <c r="L12" s="363">
        <v>633.12</v>
      </c>
      <c r="M12" s="374">
        <v>655.7</v>
      </c>
      <c r="N12" s="374">
        <v>697.22411610012659</v>
      </c>
      <c r="O12" s="374">
        <v>699.61997019374064</v>
      </c>
    </row>
    <row r="13" spans="1:15" ht="25.5">
      <c r="A13" s="773"/>
      <c r="B13" s="359" t="s">
        <v>164</v>
      </c>
      <c r="C13" s="364">
        <v>334.52</v>
      </c>
      <c r="D13" s="364">
        <v>354.76</v>
      </c>
      <c r="E13" s="364">
        <v>368.48</v>
      </c>
      <c r="F13" s="310">
        <v>394.64</v>
      </c>
      <c r="G13" s="101"/>
      <c r="H13" s="360" t="s">
        <v>164</v>
      </c>
      <c r="I13" s="361">
        <v>452.34</v>
      </c>
      <c r="J13" s="362">
        <v>509.86</v>
      </c>
      <c r="K13" s="362">
        <v>541.96</v>
      </c>
      <c r="L13" s="363">
        <v>576.91</v>
      </c>
      <c r="M13" s="374">
        <v>614.42999999999995</v>
      </c>
      <c r="N13" s="374">
        <v>642.41314876253671</v>
      </c>
      <c r="O13" s="374">
        <v>671.96845324319975</v>
      </c>
    </row>
    <row r="14" spans="1:15" ht="38.25">
      <c r="A14" s="773"/>
      <c r="B14" s="359" t="s">
        <v>165</v>
      </c>
      <c r="C14" s="364">
        <v>144.41999999999999</v>
      </c>
      <c r="D14" s="364">
        <v>164.23</v>
      </c>
      <c r="E14" s="364">
        <v>180.03</v>
      </c>
      <c r="F14" s="310">
        <v>190.1</v>
      </c>
      <c r="G14" s="101"/>
      <c r="H14" s="360" t="s">
        <v>166</v>
      </c>
      <c r="I14" s="361">
        <v>347.72</v>
      </c>
      <c r="J14" s="362">
        <v>0</v>
      </c>
      <c r="K14" s="362">
        <v>320.22000000000003</v>
      </c>
      <c r="L14" s="363">
        <v>306.86</v>
      </c>
      <c r="M14" s="374">
        <v>345.02</v>
      </c>
      <c r="N14" s="374">
        <v>397.30166051660512</v>
      </c>
      <c r="O14" s="374">
        <v>228.67943548387098</v>
      </c>
    </row>
    <row r="15" spans="1:15" ht="51">
      <c r="A15" s="773"/>
      <c r="B15" s="359" t="s">
        <v>167</v>
      </c>
      <c r="C15" s="364">
        <v>377.92</v>
      </c>
      <c r="D15" s="364">
        <v>420.56</v>
      </c>
      <c r="E15" s="364">
        <v>441.19</v>
      </c>
      <c r="F15" s="310">
        <v>449.73</v>
      </c>
      <c r="G15" s="101"/>
      <c r="H15" s="360" t="s">
        <v>168</v>
      </c>
      <c r="I15" s="361">
        <v>513.29</v>
      </c>
      <c r="J15" s="362">
        <v>531.34</v>
      </c>
      <c r="K15" s="362">
        <v>575</v>
      </c>
      <c r="L15" s="363">
        <v>629.08000000000004</v>
      </c>
      <c r="M15" s="374">
        <v>633.52</v>
      </c>
      <c r="N15" s="374">
        <v>684.23679185232334</v>
      </c>
      <c r="O15" s="374">
        <v>703.27373195016423</v>
      </c>
    </row>
    <row r="16" spans="1:15" ht="38.25">
      <c r="A16" s="773"/>
      <c r="B16" s="359" t="s">
        <v>169</v>
      </c>
      <c r="C16" s="364">
        <v>365.26</v>
      </c>
      <c r="D16" s="364">
        <v>409.36</v>
      </c>
      <c r="E16" s="364">
        <v>445.52</v>
      </c>
      <c r="F16" s="310">
        <v>487.4</v>
      </c>
      <c r="G16" s="101"/>
      <c r="H16" s="360" t="s">
        <v>170</v>
      </c>
      <c r="I16" s="361">
        <v>534.5</v>
      </c>
      <c r="J16" s="362">
        <v>547.21</v>
      </c>
      <c r="K16" s="362">
        <v>593.38</v>
      </c>
      <c r="L16" s="363">
        <v>620.92999999999995</v>
      </c>
      <c r="M16" s="374">
        <v>629.39</v>
      </c>
      <c r="N16" s="374">
        <v>690.56451205336839</v>
      </c>
      <c r="O16" s="374">
        <v>716.55415110600404</v>
      </c>
    </row>
    <row r="17" spans="1:15" ht="51">
      <c r="A17" s="774"/>
      <c r="B17" s="366" t="s">
        <v>171</v>
      </c>
      <c r="C17" s="312">
        <v>286.58</v>
      </c>
      <c r="D17" s="312">
        <v>311.74</v>
      </c>
      <c r="E17" s="312">
        <v>319.10000000000002</v>
      </c>
      <c r="F17" s="313">
        <v>336.65</v>
      </c>
      <c r="G17" s="114"/>
      <c r="H17" s="367" t="s">
        <v>172</v>
      </c>
      <c r="I17" s="368">
        <v>298.97000000000003</v>
      </c>
      <c r="J17" s="369">
        <v>340.44</v>
      </c>
      <c r="K17" s="369">
        <v>349.31</v>
      </c>
      <c r="L17" s="370">
        <v>399.21</v>
      </c>
      <c r="M17" s="375">
        <v>400.51</v>
      </c>
      <c r="N17" s="375">
        <v>428.49688714055821</v>
      </c>
      <c r="O17" s="375">
        <v>446.8184258975146</v>
      </c>
    </row>
  </sheetData>
  <mergeCells count="6">
    <mergeCell ref="A5:O5"/>
    <mergeCell ref="A8:A17"/>
    <mergeCell ref="A6:B7"/>
    <mergeCell ref="C6:F6"/>
    <mergeCell ref="H6:H7"/>
    <mergeCell ref="I6:O6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B050"/>
  </sheetPr>
  <dimension ref="A5:O17"/>
  <sheetViews>
    <sheetView showGridLines="0" topLeftCell="D1" workbookViewId="0">
      <selection activeCell="Q12" sqref="Q12"/>
    </sheetView>
  </sheetViews>
  <sheetFormatPr baseColWidth="10" defaultColWidth="11.42578125" defaultRowHeight="12.75"/>
  <cols>
    <col min="1" max="1" width="6.28515625" style="11" customWidth="1"/>
    <col min="2" max="2" width="37" style="11" customWidth="1"/>
    <col min="3" max="6" width="10" style="11" customWidth="1"/>
    <col min="7" max="7" width="1.42578125" style="273" customWidth="1"/>
    <col min="8" max="8" width="33.85546875" style="11" customWidth="1"/>
    <col min="9" max="15" width="10" style="11" customWidth="1"/>
    <col min="16" max="16384" width="11.42578125" style="11"/>
  </cols>
  <sheetData>
    <row r="5" spans="1:15" s="273" customFormat="1" ht="19.5" customHeight="1">
      <c r="A5" s="787" t="s">
        <v>318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</row>
    <row r="6" spans="1:15" ht="19.5" customHeight="1">
      <c r="A6" s="932" t="s">
        <v>153</v>
      </c>
      <c r="B6" s="933"/>
      <c r="C6" s="936" t="s">
        <v>154</v>
      </c>
      <c r="D6" s="937"/>
      <c r="E6" s="937"/>
      <c r="F6" s="937"/>
      <c r="G6" s="341"/>
      <c r="H6" s="938" t="s">
        <v>153</v>
      </c>
      <c r="I6" s="942" t="s">
        <v>155</v>
      </c>
      <c r="J6" s="943"/>
      <c r="K6" s="943"/>
      <c r="L6" s="943"/>
      <c r="M6" s="943"/>
      <c r="N6" s="943"/>
      <c r="O6" s="943"/>
    </row>
    <row r="7" spans="1:15" ht="19.5" customHeight="1">
      <c r="A7" s="934"/>
      <c r="B7" s="935"/>
      <c r="C7" s="342">
        <v>2007</v>
      </c>
      <c r="D7" s="342">
        <v>2008</v>
      </c>
      <c r="E7" s="342">
        <v>2009</v>
      </c>
      <c r="F7" s="343">
        <v>2010</v>
      </c>
      <c r="G7" s="344"/>
      <c r="H7" s="939"/>
      <c r="I7" s="342">
        <v>2011</v>
      </c>
      <c r="J7" s="342">
        <v>2012</v>
      </c>
      <c r="K7" s="342">
        <v>2013</v>
      </c>
      <c r="L7" s="342">
        <v>2014</v>
      </c>
      <c r="M7" s="342">
        <v>2015</v>
      </c>
      <c r="N7" s="342">
        <v>2016</v>
      </c>
      <c r="O7" s="342">
        <v>2017</v>
      </c>
    </row>
    <row r="8" spans="1:15" ht="22.5" customHeight="1">
      <c r="A8" s="931" t="s">
        <v>151</v>
      </c>
      <c r="B8" s="372" t="s">
        <v>151</v>
      </c>
      <c r="C8" s="346">
        <v>333.94</v>
      </c>
      <c r="D8" s="346">
        <v>360.2</v>
      </c>
      <c r="E8" s="346">
        <v>375.67</v>
      </c>
      <c r="F8" s="347">
        <v>403.05</v>
      </c>
      <c r="G8" s="373"/>
      <c r="H8" s="372" t="s">
        <v>151</v>
      </c>
      <c r="I8" s="349">
        <v>457.46</v>
      </c>
      <c r="J8" s="350">
        <v>516.22</v>
      </c>
      <c r="K8" s="350">
        <v>536.9</v>
      </c>
      <c r="L8" s="351">
        <v>572.79</v>
      </c>
      <c r="M8" s="306">
        <v>588.48</v>
      </c>
      <c r="N8" s="306">
        <v>646.96099253739999</v>
      </c>
      <c r="O8" s="306">
        <v>695.4123321694683</v>
      </c>
    </row>
    <row r="9" spans="1:15" ht="38.25">
      <c r="A9" s="773"/>
      <c r="B9" s="359" t="s">
        <v>156</v>
      </c>
      <c r="C9" s="364">
        <v>1053.3800000000001</v>
      </c>
      <c r="D9" s="364">
        <v>929.89</v>
      </c>
      <c r="E9" s="364">
        <v>966.93</v>
      </c>
      <c r="F9" s="310">
        <v>917.35</v>
      </c>
      <c r="G9" s="101"/>
      <c r="H9" s="360" t="s">
        <v>157</v>
      </c>
      <c r="I9" s="361">
        <v>818.24</v>
      </c>
      <c r="J9" s="362">
        <v>907.97</v>
      </c>
      <c r="K9" s="362">
        <v>963.56</v>
      </c>
      <c r="L9" s="363">
        <v>1007.98</v>
      </c>
      <c r="M9" s="374">
        <v>1121.79</v>
      </c>
      <c r="N9" s="374">
        <v>1040.6080799666806</v>
      </c>
      <c r="O9" s="374">
        <v>1245.4234805955577</v>
      </c>
    </row>
    <row r="10" spans="1:15" ht="25.5">
      <c r="A10" s="773"/>
      <c r="B10" s="359" t="s">
        <v>158</v>
      </c>
      <c r="C10" s="364">
        <v>614.89</v>
      </c>
      <c r="D10" s="364">
        <v>679.69</v>
      </c>
      <c r="E10" s="364">
        <v>714.76</v>
      </c>
      <c r="F10" s="310">
        <v>724.66</v>
      </c>
      <c r="G10" s="101"/>
      <c r="H10" s="360" t="s">
        <v>159</v>
      </c>
      <c r="I10" s="361">
        <v>774.53</v>
      </c>
      <c r="J10" s="362">
        <v>824.69</v>
      </c>
      <c r="K10" s="362">
        <v>898.61</v>
      </c>
      <c r="L10" s="363">
        <v>953.21</v>
      </c>
      <c r="M10" s="374">
        <v>1058.46</v>
      </c>
      <c r="N10" s="374">
        <v>1161.3521519428473</v>
      </c>
      <c r="O10" s="374">
        <v>1256.0254345532294</v>
      </c>
    </row>
    <row r="11" spans="1:15">
      <c r="A11" s="773"/>
      <c r="B11" s="359" t="s">
        <v>160</v>
      </c>
      <c r="C11" s="364">
        <v>465.07</v>
      </c>
      <c r="D11" s="364">
        <v>484.86</v>
      </c>
      <c r="E11" s="364">
        <v>543.16999999999996</v>
      </c>
      <c r="F11" s="310">
        <v>539.42999999999995</v>
      </c>
      <c r="G11" s="101"/>
      <c r="H11" s="360" t="s">
        <v>161</v>
      </c>
      <c r="I11" s="361">
        <v>598.99</v>
      </c>
      <c r="J11" s="362">
        <v>625.27</v>
      </c>
      <c r="K11" s="362">
        <v>673.6</v>
      </c>
      <c r="L11" s="363">
        <v>733.71</v>
      </c>
      <c r="M11" s="374">
        <v>709.28</v>
      </c>
      <c r="N11" s="374">
        <v>829.46486903842731</v>
      </c>
      <c r="O11" s="374">
        <v>848.03800351402356</v>
      </c>
    </row>
    <row r="12" spans="1:15">
      <c r="A12" s="773"/>
      <c r="B12" s="359" t="s">
        <v>162</v>
      </c>
      <c r="C12" s="364">
        <v>374.02</v>
      </c>
      <c r="D12" s="364">
        <v>401.32</v>
      </c>
      <c r="E12" s="364">
        <v>417.16</v>
      </c>
      <c r="F12" s="310">
        <v>467.19</v>
      </c>
      <c r="G12" s="101"/>
      <c r="H12" s="360" t="s">
        <v>163</v>
      </c>
      <c r="I12" s="361">
        <v>482.77</v>
      </c>
      <c r="J12" s="362">
        <v>531.37</v>
      </c>
      <c r="K12" s="362">
        <v>536.88</v>
      </c>
      <c r="L12" s="363">
        <v>592.02</v>
      </c>
      <c r="M12" s="374">
        <v>609.67999999999995</v>
      </c>
      <c r="N12" s="374">
        <v>647.90971228739465</v>
      </c>
      <c r="O12" s="374">
        <v>712.41262204612985</v>
      </c>
    </row>
    <row r="13" spans="1:15" ht="25.5">
      <c r="A13" s="773"/>
      <c r="B13" s="359" t="s">
        <v>164</v>
      </c>
      <c r="C13" s="364">
        <v>251.71</v>
      </c>
      <c r="D13" s="364">
        <v>274.02</v>
      </c>
      <c r="E13" s="364">
        <v>278.52</v>
      </c>
      <c r="F13" s="310">
        <v>299.44</v>
      </c>
      <c r="G13" s="101"/>
      <c r="H13" s="360" t="s">
        <v>164</v>
      </c>
      <c r="I13" s="361">
        <v>347.08</v>
      </c>
      <c r="J13" s="362">
        <v>437.72</v>
      </c>
      <c r="K13" s="362">
        <v>444.65</v>
      </c>
      <c r="L13" s="363">
        <v>477.06</v>
      </c>
      <c r="M13" s="374">
        <v>487.52</v>
      </c>
      <c r="N13" s="374">
        <v>498.35304424003505</v>
      </c>
      <c r="O13" s="374">
        <v>520.34921753132392</v>
      </c>
    </row>
    <row r="14" spans="1:15" ht="38.25">
      <c r="A14" s="773"/>
      <c r="B14" s="359" t="s">
        <v>165</v>
      </c>
      <c r="C14" s="364">
        <v>157.41</v>
      </c>
      <c r="D14" s="364">
        <v>125.34</v>
      </c>
      <c r="E14" s="364">
        <v>166.28</v>
      </c>
      <c r="F14" s="310">
        <v>238.5</v>
      </c>
      <c r="G14" s="101"/>
      <c r="H14" s="360" t="s">
        <v>166</v>
      </c>
      <c r="I14" s="361">
        <v>212.5</v>
      </c>
      <c r="J14" s="362">
        <v>0</v>
      </c>
      <c r="K14" s="362">
        <v>0</v>
      </c>
      <c r="L14" s="363">
        <v>500</v>
      </c>
      <c r="M14" s="374">
        <v>50.5</v>
      </c>
      <c r="N14" s="374">
        <v>0</v>
      </c>
      <c r="O14" s="374">
        <v>0</v>
      </c>
    </row>
    <row r="15" spans="1:15" ht="51">
      <c r="A15" s="773"/>
      <c r="B15" s="359" t="s">
        <v>167</v>
      </c>
      <c r="C15" s="364">
        <v>290.55</v>
      </c>
      <c r="D15" s="364">
        <v>258</v>
      </c>
      <c r="E15" s="364">
        <v>293.14</v>
      </c>
      <c r="F15" s="310">
        <v>252.93</v>
      </c>
      <c r="G15" s="101"/>
      <c r="H15" s="360" t="s">
        <v>168</v>
      </c>
      <c r="I15" s="361">
        <v>377.01</v>
      </c>
      <c r="J15" s="362">
        <v>436.01</v>
      </c>
      <c r="K15" s="362">
        <v>405.76</v>
      </c>
      <c r="L15" s="363">
        <v>470.72</v>
      </c>
      <c r="M15" s="374">
        <v>492.3</v>
      </c>
      <c r="N15" s="374">
        <v>501.80623973727421</v>
      </c>
      <c r="O15" s="374">
        <v>539.8697068403909</v>
      </c>
    </row>
    <row r="16" spans="1:15" ht="38.25">
      <c r="A16" s="773"/>
      <c r="B16" s="359" t="s">
        <v>169</v>
      </c>
      <c r="C16" s="364">
        <v>273.69</v>
      </c>
      <c r="D16" s="364">
        <v>324.63</v>
      </c>
      <c r="E16" s="364">
        <v>345.28</v>
      </c>
      <c r="F16" s="310">
        <v>320.62</v>
      </c>
      <c r="G16" s="101"/>
      <c r="H16" s="360" t="s">
        <v>170</v>
      </c>
      <c r="I16" s="361">
        <v>352.95</v>
      </c>
      <c r="J16" s="362">
        <v>466.34</v>
      </c>
      <c r="K16" s="362">
        <v>489.14</v>
      </c>
      <c r="L16" s="363">
        <v>495.07</v>
      </c>
      <c r="M16" s="374">
        <v>551.24</v>
      </c>
      <c r="N16" s="374">
        <v>597.42710120068614</v>
      </c>
      <c r="O16" s="374">
        <v>629.88077496274218</v>
      </c>
    </row>
    <row r="17" spans="1:15" ht="51">
      <c r="A17" s="774"/>
      <c r="B17" s="366" t="s">
        <v>171</v>
      </c>
      <c r="C17" s="312">
        <v>138.46</v>
      </c>
      <c r="D17" s="312">
        <v>165.57</v>
      </c>
      <c r="E17" s="312">
        <v>173.42</v>
      </c>
      <c r="F17" s="313">
        <v>218.38</v>
      </c>
      <c r="G17" s="114"/>
      <c r="H17" s="367" t="s">
        <v>172</v>
      </c>
      <c r="I17" s="368">
        <v>240.67</v>
      </c>
      <c r="J17" s="369">
        <v>261.41000000000003</v>
      </c>
      <c r="K17" s="369">
        <v>288.19</v>
      </c>
      <c r="L17" s="370">
        <v>362.35</v>
      </c>
      <c r="M17" s="375">
        <v>381.22</v>
      </c>
      <c r="N17" s="375">
        <v>392.71519573147492</v>
      </c>
      <c r="O17" s="375">
        <v>419.06284670103764</v>
      </c>
    </row>
  </sheetData>
  <mergeCells count="6">
    <mergeCell ref="A5:O5"/>
    <mergeCell ref="A8:A17"/>
    <mergeCell ref="A6:B7"/>
    <mergeCell ref="C6:F6"/>
    <mergeCell ref="H6:H7"/>
    <mergeCell ref="I6:O6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B050"/>
  </sheetPr>
  <dimension ref="A1:L27"/>
  <sheetViews>
    <sheetView showGridLines="0" workbookViewId="0">
      <selection sqref="A1:L1"/>
    </sheetView>
  </sheetViews>
  <sheetFormatPr baseColWidth="10" defaultColWidth="11.42578125" defaultRowHeight="12.75"/>
  <cols>
    <col min="1" max="1" width="23.28515625" style="11" customWidth="1"/>
    <col min="2" max="12" width="7.7109375" style="11" customWidth="1"/>
    <col min="13" max="16384" width="11.42578125" style="11"/>
  </cols>
  <sheetData>
    <row r="1" spans="1:12" ht="30.75" customHeight="1">
      <c r="A1" s="808" t="s">
        <v>319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2" ht="24.75" customHeight="1">
      <c r="A2" s="494" t="s">
        <v>258</v>
      </c>
      <c r="B2" s="496">
        <v>2007</v>
      </c>
      <c r="C2" s="496">
        <v>2008</v>
      </c>
      <c r="D2" s="496">
        <v>2009</v>
      </c>
      <c r="E2" s="496">
        <v>2010</v>
      </c>
      <c r="F2" s="496">
        <v>2011</v>
      </c>
      <c r="G2" s="496">
        <v>2012</v>
      </c>
      <c r="H2" s="495">
        <v>2013</v>
      </c>
      <c r="I2" s="495">
        <v>2014</v>
      </c>
      <c r="J2" s="495">
        <v>2015</v>
      </c>
      <c r="K2" s="495">
        <v>2016</v>
      </c>
      <c r="L2" s="495">
        <v>2017</v>
      </c>
    </row>
    <row r="3" spans="1:12" s="15" customFormat="1" ht="22.5" customHeight="1">
      <c r="A3" s="497" t="s">
        <v>119</v>
      </c>
      <c r="B3" s="498">
        <v>29.601245518334501</v>
      </c>
      <c r="C3" s="498">
        <v>25.861391811406364</v>
      </c>
      <c r="D3" s="498">
        <v>22.904451472039412</v>
      </c>
      <c r="E3" s="498">
        <v>28.751241932181021</v>
      </c>
      <c r="F3" s="498">
        <v>21.124698301631938</v>
      </c>
      <c r="G3" s="498">
        <v>23.947257479748092</v>
      </c>
      <c r="H3" s="498">
        <v>22.34231337763282</v>
      </c>
      <c r="I3" s="376">
        <v>25.861828367262529</v>
      </c>
      <c r="J3" s="498">
        <v>21.973808681425943</v>
      </c>
      <c r="K3" s="498">
        <v>21.147578743489209</v>
      </c>
      <c r="L3" s="498">
        <v>21.512520932381189</v>
      </c>
    </row>
    <row r="4" spans="1:12">
      <c r="A4" s="499" t="s">
        <v>117</v>
      </c>
      <c r="B4" s="500">
        <v>31.755942730140994</v>
      </c>
      <c r="C4" s="500">
        <v>26.890661137946502</v>
      </c>
      <c r="D4" s="500">
        <v>24.45750023689946</v>
      </c>
      <c r="E4" s="500">
        <v>30.561523949271564</v>
      </c>
      <c r="F4" s="500">
        <v>23.00307666722102</v>
      </c>
      <c r="G4" s="500">
        <v>26.340345577411373</v>
      </c>
      <c r="H4" s="500">
        <v>23.950732905859329</v>
      </c>
      <c r="I4" s="377">
        <v>28.324784422179754</v>
      </c>
      <c r="J4" s="500">
        <v>24.653655538053709</v>
      </c>
      <c r="K4" s="500">
        <v>23.240316857124061</v>
      </c>
      <c r="L4" s="500">
        <v>23.603158761009261</v>
      </c>
    </row>
    <row r="5" spans="1:12">
      <c r="A5" s="499" t="s">
        <v>118</v>
      </c>
      <c r="B5" s="500">
        <v>24.597066778073394</v>
      </c>
      <c r="C5" s="500">
        <v>23.375120337101706</v>
      </c>
      <c r="D5" s="500">
        <v>19.189736237323157</v>
      </c>
      <c r="E5" s="500">
        <v>24.63248992731771</v>
      </c>
      <c r="F5" s="500">
        <v>17.3837440381558</v>
      </c>
      <c r="G5" s="500">
        <v>18.957154405820535</v>
      </c>
      <c r="H5" s="500">
        <v>19.029320216731353</v>
      </c>
      <c r="I5" s="377">
        <v>20.941494814278823</v>
      </c>
      <c r="J5" s="500">
        <v>16.927929166154268</v>
      </c>
      <c r="K5" s="500">
        <v>17.126605572801456</v>
      </c>
      <c r="L5" s="500">
        <v>17.462004704179481</v>
      </c>
    </row>
    <row r="6" spans="1:12" s="15" customFormat="1" ht="22.5" customHeight="1">
      <c r="A6" s="497" t="s">
        <v>252</v>
      </c>
      <c r="B6" s="498">
        <v>20.971174523939517</v>
      </c>
      <c r="C6" s="498">
        <v>17.93931884988482</v>
      </c>
      <c r="D6" s="498">
        <v>14.829740118227702</v>
      </c>
      <c r="E6" s="498">
        <v>18.889379022717705</v>
      </c>
      <c r="F6" s="498">
        <v>13.612711521560202</v>
      </c>
      <c r="G6" s="498">
        <v>15.166793298413161</v>
      </c>
      <c r="H6" s="498">
        <v>13.810840155549755</v>
      </c>
      <c r="I6" s="376">
        <v>18.165525943791781</v>
      </c>
      <c r="J6" s="498">
        <v>14.718536110619985</v>
      </c>
      <c r="K6" s="498">
        <v>13.323706756700322</v>
      </c>
      <c r="L6" s="498">
        <v>14.158258970981777</v>
      </c>
    </row>
    <row r="7" spans="1:12">
      <c r="A7" s="499" t="s">
        <v>117</v>
      </c>
      <c r="B7" s="500">
        <v>21.078239005941985</v>
      </c>
      <c r="C7" s="500">
        <v>16.559779399756284</v>
      </c>
      <c r="D7" s="500">
        <v>14.583195672899931</v>
      </c>
      <c r="E7" s="500">
        <v>18.340669353966856</v>
      </c>
      <c r="F7" s="500">
        <v>12.772268860217478</v>
      </c>
      <c r="G7" s="500">
        <v>15.036216005163469</v>
      </c>
      <c r="H7" s="500">
        <v>13.043778607302489</v>
      </c>
      <c r="I7" s="377">
        <v>18.505954381997292</v>
      </c>
      <c r="J7" s="500">
        <v>15.198661647846091</v>
      </c>
      <c r="K7" s="500">
        <v>13.020615693674099</v>
      </c>
      <c r="L7" s="500">
        <v>14.093145199980292</v>
      </c>
    </row>
    <row r="8" spans="1:12">
      <c r="A8" s="499" t="s">
        <v>118</v>
      </c>
      <c r="B8" s="500">
        <v>20.779430789133247</v>
      </c>
      <c r="C8" s="500">
        <v>20.536976255950798</v>
      </c>
      <c r="D8" s="500">
        <v>15.302233585797676</v>
      </c>
      <c r="E8" s="500">
        <v>19.904563248278421</v>
      </c>
      <c r="F8" s="500">
        <v>14.978213507625274</v>
      </c>
      <c r="G8" s="500">
        <v>15.390531844205965</v>
      </c>
      <c r="H8" s="500">
        <v>15.114847790251096</v>
      </c>
      <c r="I8" s="377">
        <v>17.592850441063693</v>
      </c>
      <c r="J8" s="500">
        <v>13.969589842077578</v>
      </c>
      <c r="K8" s="500">
        <v>13.81583106117753</v>
      </c>
      <c r="L8" s="500">
        <v>14.26490263118775</v>
      </c>
    </row>
    <row r="9" spans="1:12" s="15" customFormat="1" ht="22.5" customHeight="1">
      <c r="A9" s="497" t="s">
        <v>249</v>
      </c>
      <c r="B9" s="498">
        <v>54.478005036230023</v>
      </c>
      <c r="C9" s="498">
        <v>49.734808678988692</v>
      </c>
      <c r="D9" s="498">
        <v>47.335034907289241</v>
      </c>
      <c r="E9" s="498">
        <v>59.390749104500863</v>
      </c>
      <c r="F9" s="498">
        <v>50.014754010408282</v>
      </c>
      <c r="G9" s="498">
        <v>53.913610917125553</v>
      </c>
      <c r="H9" s="498">
        <v>52.522495312882874</v>
      </c>
      <c r="I9" s="376">
        <v>54.311373002845912</v>
      </c>
      <c r="J9" s="498">
        <v>48.885974085825197</v>
      </c>
      <c r="K9" s="498">
        <v>50.989101201379661</v>
      </c>
      <c r="L9" s="498">
        <v>50.376966196275205</v>
      </c>
    </row>
    <row r="10" spans="1:12">
      <c r="A10" s="499" t="s">
        <v>117</v>
      </c>
      <c r="B10" s="500">
        <v>54.609038204251526</v>
      </c>
      <c r="C10" s="500">
        <v>50.25714975776777</v>
      </c>
      <c r="D10" s="500">
        <v>47.537655919039771</v>
      </c>
      <c r="E10" s="500">
        <v>60.038145474322576</v>
      </c>
      <c r="F10" s="500">
        <v>51.81262890686974</v>
      </c>
      <c r="G10" s="500">
        <v>55.78277412659979</v>
      </c>
      <c r="H10" s="500">
        <v>53.317626959852305</v>
      </c>
      <c r="I10" s="377">
        <v>56.377196492887549</v>
      </c>
      <c r="J10" s="500">
        <v>50.860744819591361</v>
      </c>
      <c r="K10" s="500">
        <v>53.175152238533641</v>
      </c>
      <c r="L10" s="500">
        <v>52.166902933341639</v>
      </c>
    </row>
    <row r="11" spans="1:12">
      <c r="A11" s="502" t="s">
        <v>118</v>
      </c>
      <c r="B11" s="378">
        <v>53.64376301343934</v>
      </c>
      <c r="C11" s="378">
        <v>46.232615736330729</v>
      </c>
      <c r="D11" s="378">
        <v>46.18154412996148</v>
      </c>
      <c r="E11" s="378">
        <v>56.08698958254125</v>
      </c>
      <c r="F11" s="378">
        <v>40.183064376192959</v>
      </c>
      <c r="G11" s="378">
        <v>44.95157224359825</v>
      </c>
      <c r="H11" s="378">
        <v>48.715242273312001</v>
      </c>
      <c r="I11" s="379">
        <v>45.419811468478912</v>
      </c>
      <c r="J11" s="378">
        <v>40.158816560468765</v>
      </c>
      <c r="K11" s="378">
        <v>41.915940931465357</v>
      </c>
      <c r="L11" s="378">
        <v>42.678637231583529</v>
      </c>
    </row>
    <row r="12" spans="1:12">
      <c r="A12" s="380" t="s">
        <v>259</v>
      </c>
      <c r="B12" s="381"/>
      <c r="C12" s="381"/>
      <c r="D12" s="381"/>
      <c r="E12" s="381"/>
      <c r="F12" s="381"/>
      <c r="G12" s="381"/>
      <c r="H12" s="381"/>
      <c r="I12" s="381"/>
    </row>
    <row r="19" spans="10:10">
      <c r="J19" s="529"/>
    </row>
    <row r="20" spans="10:10">
      <c r="J20" s="529"/>
    </row>
    <row r="21" spans="10:10">
      <c r="J21" s="529"/>
    </row>
    <row r="22" spans="10:10">
      <c r="J22" s="529"/>
    </row>
    <row r="23" spans="10:10">
      <c r="J23" s="529"/>
    </row>
    <row r="24" spans="10:10">
      <c r="J24" s="529"/>
    </row>
    <row r="25" spans="10:10">
      <c r="J25" s="529"/>
    </row>
    <row r="26" spans="10:10">
      <c r="J26" s="529"/>
    </row>
    <row r="27" spans="10:10">
      <c r="J27" s="529"/>
    </row>
  </sheetData>
  <mergeCells count="1">
    <mergeCell ref="A1:L1"/>
  </mergeCells>
  <pageMargins left="0.7" right="0.7" top="0.75" bottom="0.75" header="0.3" footer="0.3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00B050"/>
  </sheetPr>
  <dimension ref="A1:M12"/>
  <sheetViews>
    <sheetView showGridLines="0" workbookViewId="0">
      <selection activeCell="N19" sqref="N19"/>
    </sheetView>
  </sheetViews>
  <sheetFormatPr baseColWidth="10" defaultColWidth="11.42578125" defaultRowHeight="12.75"/>
  <cols>
    <col min="1" max="1" width="34.5703125" style="11" customWidth="1"/>
    <col min="2" max="12" width="8" style="11" customWidth="1"/>
    <col min="13" max="16384" width="11.42578125" style="11"/>
  </cols>
  <sheetData>
    <row r="1" spans="1:13" ht="29.25" customHeight="1">
      <c r="A1" s="808" t="s">
        <v>322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3" ht="26.25" customHeight="1">
      <c r="A2" s="494" t="s">
        <v>258</v>
      </c>
      <c r="B2" s="495">
        <v>2007</v>
      </c>
      <c r="C2" s="495">
        <v>2008</v>
      </c>
      <c r="D2" s="495">
        <v>2009</v>
      </c>
      <c r="E2" s="495">
        <v>2010</v>
      </c>
      <c r="F2" s="495">
        <v>2011</v>
      </c>
      <c r="G2" s="495">
        <v>2012</v>
      </c>
      <c r="H2" s="495">
        <v>2013</v>
      </c>
      <c r="I2" s="496">
        <v>2014</v>
      </c>
      <c r="J2" s="495">
        <v>2015</v>
      </c>
      <c r="K2" s="495">
        <v>2016</v>
      </c>
      <c r="L2" s="495">
        <v>2017</v>
      </c>
    </row>
    <row r="3" spans="1:13" s="15" customFormat="1" ht="22.5" customHeight="1">
      <c r="A3" s="497" t="s">
        <v>119</v>
      </c>
      <c r="B3" s="498">
        <v>6.1121046547243827</v>
      </c>
      <c r="C3" s="498">
        <v>9.1478690784625982</v>
      </c>
      <c r="D3" s="498">
        <v>5.4511375327072953</v>
      </c>
      <c r="E3" s="498">
        <v>25.483697950960853</v>
      </c>
      <c r="F3" s="498">
        <v>19.312806855593042</v>
      </c>
      <c r="G3" s="498">
        <v>23.322919857069934</v>
      </c>
      <c r="H3" s="498">
        <v>18.257878331300471</v>
      </c>
      <c r="I3" s="376">
        <v>22.914702972039596</v>
      </c>
      <c r="J3" s="498">
        <v>17.238664002619892</v>
      </c>
      <c r="K3" s="498">
        <v>15.196977951085241</v>
      </c>
      <c r="L3" s="498">
        <v>7.6733929331630479</v>
      </c>
      <c r="M3" s="616"/>
    </row>
    <row r="4" spans="1:13">
      <c r="A4" s="499" t="s">
        <v>117</v>
      </c>
      <c r="B4" s="500">
        <v>6.0993004806752902</v>
      </c>
      <c r="C4" s="500">
        <v>7.0842726269845073</v>
      </c>
      <c r="D4" s="500">
        <v>5.0515762074616788</v>
      </c>
      <c r="E4" s="500">
        <v>23.331091764962469</v>
      </c>
      <c r="F4" s="500">
        <v>17.326771550482974</v>
      </c>
      <c r="G4" s="500">
        <v>21.591711796562279</v>
      </c>
      <c r="H4" s="500">
        <v>16.554651574106828</v>
      </c>
      <c r="I4" s="377">
        <v>19.78296218359521</v>
      </c>
      <c r="J4" s="500">
        <v>13.202022686053303</v>
      </c>
      <c r="K4" s="500">
        <v>13.051256417387643</v>
      </c>
      <c r="L4" s="500">
        <v>6.7319790825714767</v>
      </c>
      <c r="M4" s="529"/>
    </row>
    <row r="5" spans="1:13">
      <c r="A5" s="499" t="s">
        <v>118</v>
      </c>
      <c r="B5" s="500">
        <v>6.1252023745277926</v>
      </c>
      <c r="C5" s="500">
        <v>11.175195551785883</v>
      </c>
      <c r="D5" s="500">
        <v>5.8308824203109682</v>
      </c>
      <c r="E5" s="500">
        <v>27.469505805423982</v>
      </c>
      <c r="F5" s="500">
        <v>21.060674709527795</v>
      </c>
      <c r="G5" s="500">
        <v>24.847549268082883</v>
      </c>
      <c r="H5" s="500">
        <v>19.788261290713159</v>
      </c>
      <c r="I5" s="377">
        <v>25.474836508387831</v>
      </c>
      <c r="J5" s="500">
        <v>20.947028797752097</v>
      </c>
      <c r="K5" s="500">
        <v>17.152467135683899</v>
      </c>
      <c r="L5" s="500">
        <v>8.5024210283606187</v>
      </c>
      <c r="M5" s="529"/>
    </row>
    <row r="6" spans="1:13" s="15" customFormat="1" ht="22.5" customHeight="1">
      <c r="A6" s="497" t="s">
        <v>252</v>
      </c>
      <c r="B6" s="498">
        <v>4.8477292312205496</v>
      </c>
      <c r="C6" s="498">
        <v>9.5521007714730573</v>
      </c>
      <c r="D6" s="498">
        <v>5.1614568396902785</v>
      </c>
      <c r="E6" s="498">
        <v>23.489781808242086</v>
      </c>
      <c r="F6" s="498">
        <v>18.175012881461388</v>
      </c>
      <c r="G6" s="498">
        <v>20.356771735365431</v>
      </c>
      <c r="H6" s="498">
        <v>16.141785627873215</v>
      </c>
      <c r="I6" s="376">
        <v>21.402841185385221</v>
      </c>
      <c r="J6" s="498">
        <v>16.511642369162157</v>
      </c>
      <c r="K6" s="498">
        <v>13.45988698624255</v>
      </c>
      <c r="L6" s="498">
        <v>6.9964785989825238</v>
      </c>
      <c r="M6" s="616"/>
    </row>
    <row r="7" spans="1:13">
      <c r="A7" s="499" t="s">
        <v>117</v>
      </c>
      <c r="B7" s="500">
        <v>4.8641888364073491</v>
      </c>
      <c r="C7" s="500">
        <v>7.9874161963450412</v>
      </c>
      <c r="D7" s="500">
        <v>4.7088662112529462</v>
      </c>
      <c r="E7" s="500">
        <v>20.669354104035712</v>
      </c>
      <c r="F7" s="500">
        <v>15.64931714559488</v>
      </c>
      <c r="G7" s="500">
        <v>18.216271119799917</v>
      </c>
      <c r="H7" s="500">
        <v>14.201258126275484</v>
      </c>
      <c r="I7" s="377">
        <v>17.655576326680571</v>
      </c>
      <c r="J7" s="500">
        <v>12.138216740419923</v>
      </c>
      <c r="K7" s="500">
        <v>10.607991262401018</v>
      </c>
      <c r="L7" s="500">
        <v>6.2136669201786825</v>
      </c>
      <c r="M7" s="529"/>
    </row>
    <row r="8" spans="1:13">
      <c r="A8" s="499" t="s">
        <v>118</v>
      </c>
      <c r="B8" s="500">
        <v>4.8310486550340856</v>
      </c>
      <c r="C8" s="500">
        <v>11.096765188261157</v>
      </c>
      <c r="D8" s="500">
        <v>5.578264270682987</v>
      </c>
      <c r="E8" s="500">
        <v>25.997590190658443</v>
      </c>
      <c r="F8" s="500">
        <v>20.340758263884499</v>
      </c>
      <c r="G8" s="500">
        <v>22.129938749106572</v>
      </c>
      <c r="H8" s="500">
        <v>17.79492418539628</v>
      </c>
      <c r="I8" s="377">
        <v>24.310388194852017</v>
      </c>
      <c r="J8" s="500">
        <v>20.417773890813685</v>
      </c>
      <c r="K8" s="500">
        <v>16.00689307603518</v>
      </c>
      <c r="L8" s="500">
        <v>7.6877354412400418</v>
      </c>
      <c r="M8" s="529"/>
    </row>
    <row r="9" spans="1:13" s="15" customFormat="1" ht="22.5" customHeight="1">
      <c r="A9" s="497" t="s">
        <v>249</v>
      </c>
      <c r="B9" s="498">
        <v>11.444773811058125</v>
      </c>
      <c r="C9" s="498">
        <v>7.4000961708804702</v>
      </c>
      <c r="D9" s="498">
        <v>6.7621940139656829</v>
      </c>
      <c r="E9" s="498">
        <v>34.186394685131468</v>
      </c>
      <c r="F9" s="498">
        <v>25.29923273657289</v>
      </c>
      <c r="G9" s="498">
        <v>37.333177515484401</v>
      </c>
      <c r="H9" s="498">
        <v>28.145066473727049</v>
      </c>
      <c r="I9" s="376">
        <v>30.21426943241395</v>
      </c>
      <c r="J9" s="501">
        <v>20.747839883364421</v>
      </c>
      <c r="K9" s="501">
        <v>23.967999306218022</v>
      </c>
      <c r="L9" s="501">
        <v>10.996618901948157</v>
      </c>
      <c r="M9" s="616"/>
    </row>
    <row r="10" spans="1:13">
      <c r="A10" s="499" t="s">
        <v>117</v>
      </c>
      <c r="B10" s="500">
        <v>11.185559277963899</v>
      </c>
      <c r="C10" s="500">
        <v>3.1279033756580983</v>
      </c>
      <c r="D10" s="500">
        <v>6.4737129523904091</v>
      </c>
      <c r="E10" s="500">
        <v>33.847745883199856</v>
      </c>
      <c r="F10" s="500">
        <v>25.440562289905266</v>
      </c>
      <c r="G10" s="500">
        <v>34.966245456119097</v>
      </c>
      <c r="H10" s="500">
        <v>26.005407232173035</v>
      </c>
      <c r="I10" s="377">
        <v>28.54853072128228</v>
      </c>
      <c r="J10" s="500">
        <v>17.926737475955505</v>
      </c>
      <c r="K10" s="500">
        <v>24.638494410152372</v>
      </c>
      <c r="L10" s="500">
        <v>9.2987012987012996</v>
      </c>
      <c r="M10" s="529"/>
    </row>
    <row r="11" spans="1:13">
      <c r="A11" s="502" t="s">
        <v>118</v>
      </c>
      <c r="B11" s="378">
        <v>11.720578846563098</v>
      </c>
      <c r="C11" s="378">
        <v>11.51000546203883</v>
      </c>
      <c r="D11" s="378">
        <v>7.0783460282916213</v>
      </c>
      <c r="E11" s="378">
        <v>34.553162459799239</v>
      </c>
      <c r="F11" s="378">
        <v>25.156683448063287</v>
      </c>
      <c r="G11" s="378">
        <v>40.112822076536062</v>
      </c>
      <c r="H11" s="378">
        <v>30.609067912045145</v>
      </c>
      <c r="I11" s="379">
        <v>31.96170014012144</v>
      </c>
      <c r="J11" s="378">
        <v>23.716284595415146</v>
      </c>
      <c r="K11" s="378">
        <v>23.291370823713901</v>
      </c>
      <c r="L11" s="378">
        <v>12.471791785768016</v>
      </c>
      <c r="M11" s="529"/>
    </row>
    <row r="12" spans="1:13">
      <c r="A12" s="380" t="s">
        <v>259</v>
      </c>
    </row>
  </sheetData>
  <mergeCells count="1">
    <mergeCell ref="A1:L1"/>
  </mergeCell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00B050"/>
  </sheetPr>
  <dimension ref="A5:AI25"/>
  <sheetViews>
    <sheetView showGridLines="0" workbookViewId="0">
      <pane xSplit="2" ySplit="7" topLeftCell="Q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baseColWidth="10" defaultColWidth="11.42578125" defaultRowHeight="12.75"/>
  <cols>
    <col min="1" max="1" width="4.140625" style="11" customWidth="1"/>
    <col min="2" max="2" width="30.28515625" style="11" bestFit="1" customWidth="1"/>
    <col min="3" max="10" width="7.42578125" style="11" bestFit="1" customWidth="1"/>
    <col min="11" max="11" width="7.42578125" style="11" customWidth="1"/>
    <col min="12" max="20" width="7.42578125" style="11" bestFit="1" customWidth="1"/>
    <col min="21" max="21" width="9.28515625" style="11" customWidth="1"/>
    <col min="22" max="26" width="7.42578125" style="11" bestFit="1" customWidth="1"/>
    <col min="27" max="29" width="7.5703125" style="11" customWidth="1"/>
    <col min="30" max="35" width="7.7109375" style="11" customWidth="1"/>
    <col min="36" max="16384" width="11.42578125" style="11"/>
  </cols>
  <sheetData>
    <row r="5" spans="1:35">
      <c r="A5" s="775" t="s">
        <v>323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</row>
    <row r="6" spans="1:35" ht="18.75" customHeight="1">
      <c r="A6" s="945" t="s">
        <v>95</v>
      </c>
      <c r="B6" s="946"/>
      <c r="C6" s="944">
        <v>2007</v>
      </c>
      <c r="D6" s="944"/>
      <c r="E6" s="944"/>
      <c r="F6" s="944">
        <v>2008</v>
      </c>
      <c r="G6" s="944"/>
      <c r="H6" s="944"/>
      <c r="I6" s="944">
        <v>2009</v>
      </c>
      <c r="J6" s="944"/>
      <c r="K6" s="944"/>
      <c r="L6" s="944">
        <v>2010</v>
      </c>
      <c r="M6" s="944"/>
      <c r="N6" s="944"/>
      <c r="O6" s="944">
        <v>2011</v>
      </c>
      <c r="P6" s="944"/>
      <c r="Q6" s="944"/>
      <c r="R6" s="944">
        <v>2012</v>
      </c>
      <c r="S6" s="944"/>
      <c r="T6" s="944"/>
      <c r="U6" s="944">
        <v>2013</v>
      </c>
      <c r="V6" s="944"/>
      <c r="W6" s="944"/>
      <c r="X6" s="944">
        <v>2014</v>
      </c>
      <c r="Y6" s="944"/>
      <c r="Z6" s="944"/>
      <c r="AA6" s="944">
        <v>2015</v>
      </c>
      <c r="AB6" s="944"/>
      <c r="AC6" s="944"/>
      <c r="AD6" s="944">
        <v>2016</v>
      </c>
      <c r="AE6" s="944"/>
      <c r="AF6" s="944"/>
      <c r="AG6" s="944">
        <v>2017</v>
      </c>
      <c r="AH6" s="944"/>
      <c r="AI6" s="944"/>
    </row>
    <row r="7" spans="1:35" ht="30.75" customHeight="1">
      <c r="A7" s="947"/>
      <c r="B7" s="948"/>
      <c r="C7" s="382" t="s">
        <v>260</v>
      </c>
      <c r="D7" s="383" t="s">
        <v>261</v>
      </c>
      <c r="E7" s="383" t="s">
        <v>262</v>
      </c>
      <c r="F7" s="382" t="s">
        <v>260</v>
      </c>
      <c r="G7" s="383" t="s">
        <v>261</v>
      </c>
      <c r="H7" s="383" t="s">
        <v>262</v>
      </c>
      <c r="I7" s="382" t="s">
        <v>260</v>
      </c>
      <c r="J7" s="383" t="s">
        <v>261</v>
      </c>
      <c r="K7" s="383" t="s">
        <v>262</v>
      </c>
      <c r="L7" s="382" t="s">
        <v>260</v>
      </c>
      <c r="M7" s="383" t="s">
        <v>261</v>
      </c>
      <c r="N7" s="383" t="s">
        <v>262</v>
      </c>
      <c r="O7" s="382" t="s">
        <v>260</v>
      </c>
      <c r="P7" s="383" t="s">
        <v>261</v>
      </c>
      <c r="Q7" s="383" t="s">
        <v>262</v>
      </c>
      <c r="R7" s="382" t="s">
        <v>260</v>
      </c>
      <c r="S7" s="383" t="s">
        <v>261</v>
      </c>
      <c r="T7" s="383" t="s">
        <v>262</v>
      </c>
      <c r="U7" s="382" t="s">
        <v>260</v>
      </c>
      <c r="V7" s="383" t="s">
        <v>261</v>
      </c>
      <c r="W7" s="383" t="s">
        <v>262</v>
      </c>
      <c r="X7" s="382" t="s">
        <v>260</v>
      </c>
      <c r="Y7" s="383" t="s">
        <v>261</v>
      </c>
      <c r="Z7" s="383" t="s">
        <v>262</v>
      </c>
      <c r="AA7" s="382" t="s">
        <v>260</v>
      </c>
      <c r="AB7" s="383" t="s">
        <v>261</v>
      </c>
      <c r="AC7" s="383" t="s">
        <v>262</v>
      </c>
      <c r="AD7" s="382" t="s">
        <v>260</v>
      </c>
      <c r="AE7" s="383" t="s">
        <v>261</v>
      </c>
      <c r="AF7" s="383" t="s">
        <v>262</v>
      </c>
      <c r="AG7" s="382" t="s">
        <v>260</v>
      </c>
      <c r="AH7" s="383" t="s">
        <v>261</v>
      </c>
      <c r="AI7" s="383" t="s">
        <v>262</v>
      </c>
    </row>
    <row r="8" spans="1:35" s="36" customFormat="1">
      <c r="A8" s="931" t="s">
        <v>94</v>
      </c>
      <c r="B8" s="384" t="s">
        <v>263</v>
      </c>
      <c r="C8" s="385">
        <v>588585</v>
      </c>
      <c r="D8" s="385">
        <v>312917</v>
      </c>
      <c r="E8" s="385">
        <v>275668</v>
      </c>
      <c r="F8" s="385">
        <v>588104</v>
      </c>
      <c r="G8" s="385">
        <v>313016</v>
      </c>
      <c r="H8" s="385">
        <v>275088</v>
      </c>
      <c r="I8" s="385">
        <v>573971</v>
      </c>
      <c r="J8" s="385">
        <v>301313</v>
      </c>
      <c r="K8" s="385">
        <v>272658</v>
      </c>
      <c r="L8" s="385">
        <v>580757</v>
      </c>
      <c r="M8" s="385">
        <v>304203</v>
      </c>
      <c r="N8" s="385">
        <v>276554</v>
      </c>
      <c r="O8" s="385">
        <v>573858</v>
      </c>
      <c r="P8" s="385">
        <v>306761</v>
      </c>
      <c r="Q8" s="385">
        <v>267097</v>
      </c>
      <c r="R8" s="385">
        <v>626499</v>
      </c>
      <c r="S8" s="385">
        <v>339232</v>
      </c>
      <c r="T8" s="385">
        <v>287267</v>
      </c>
      <c r="U8" s="385">
        <v>651052</v>
      </c>
      <c r="V8" s="385">
        <v>363752</v>
      </c>
      <c r="W8" s="385">
        <v>287300</v>
      </c>
      <c r="X8" s="385">
        <v>651583</v>
      </c>
      <c r="Y8" s="385">
        <v>354384</v>
      </c>
      <c r="Z8" s="385">
        <v>297199</v>
      </c>
      <c r="AA8" s="385">
        <v>669999</v>
      </c>
      <c r="AB8" s="385">
        <v>373093</v>
      </c>
      <c r="AC8" s="385">
        <v>296906</v>
      </c>
      <c r="AD8" s="385">
        <f>+AE8+AF8</f>
        <v>700469</v>
      </c>
      <c r="AE8" s="385">
        <v>394207</v>
      </c>
      <c r="AF8" s="385">
        <v>306262</v>
      </c>
      <c r="AG8" s="385">
        <v>693950</v>
      </c>
      <c r="AH8" s="385">
        <v>379868</v>
      </c>
      <c r="AI8" s="385">
        <v>314082</v>
      </c>
    </row>
    <row r="9" spans="1:35">
      <c r="A9" s="773"/>
      <c r="B9" s="386" t="s">
        <v>117</v>
      </c>
      <c r="C9" s="146">
        <v>297081</v>
      </c>
      <c r="D9" s="146">
        <v>162962</v>
      </c>
      <c r="E9" s="146">
        <v>134119</v>
      </c>
      <c r="F9" s="146">
        <v>300874</v>
      </c>
      <c r="G9" s="146">
        <v>160557</v>
      </c>
      <c r="H9" s="146">
        <v>140317</v>
      </c>
      <c r="I9" s="146">
        <v>288638</v>
      </c>
      <c r="J9" s="146">
        <v>149985</v>
      </c>
      <c r="K9" s="146">
        <v>138653</v>
      </c>
      <c r="L9" s="146">
        <v>288529</v>
      </c>
      <c r="M9" s="146">
        <v>150225</v>
      </c>
      <c r="N9" s="146">
        <v>138304</v>
      </c>
      <c r="O9" s="146">
        <v>283396</v>
      </c>
      <c r="P9" s="146">
        <v>154811</v>
      </c>
      <c r="Q9" s="146">
        <v>128585</v>
      </c>
      <c r="R9" s="146">
        <v>312382</v>
      </c>
      <c r="S9" s="146">
        <v>166794</v>
      </c>
      <c r="T9" s="146">
        <v>145588</v>
      </c>
      <c r="U9" s="146">
        <v>328994</v>
      </c>
      <c r="V9" s="146">
        <v>185506</v>
      </c>
      <c r="W9" s="146">
        <v>143488</v>
      </c>
      <c r="X9" s="146">
        <v>320187</v>
      </c>
      <c r="Y9" s="146">
        <v>177405</v>
      </c>
      <c r="Z9" s="146">
        <v>142782</v>
      </c>
      <c r="AA9" s="146">
        <v>339181</v>
      </c>
      <c r="AB9" s="146">
        <v>191838</v>
      </c>
      <c r="AC9" s="146">
        <v>147343</v>
      </c>
      <c r="AD9" s="146">
        <f t="shared" ref="AD9:AD25" si="0">+AE9+AF9</f>
        <v>354755</v>
      </c>
      <c r="AE9" s="146">
        <v>200367</v>
      </c>
      <c r="AF9" s="146">
        <v>154388</v>
      </c>
      <c r="AG9" s="146">
        <v>350819</v>
      </c>
      <c r="AH9" s="146">
        <v>201625</v>
      </c>
      <c r="AI9" s="146">
        <v>149194</v>
      </c>
    </row>
    <row r="10" spans="1:35">
      <c r="A10" s="773"/>
      <c r="B10" s="386" t="s">
        <v>118</v>
      </c>
      <c r="C10" s="146">
        <v>291504</v>
      </c>
      <c r="D10" s="146">
        <v>149955</v>
      </c>
      <c r="E10" s="146">
        <v>141549</v>
      </c>
      <c r="F10" s="146">
        <v>287230</v>
      </c>
      <c r="G10" s="146">
        <v>152459</v>
      </c>
      <c r="H10" s="146">
        <v>134771</v>
      </c>
      <c r="I10" s="146">
        <v>285333</v>
      </c>
      <c r="J10" s="146">
        <v>151328</v>
      </c>
      <c r="K10" s="146">
        <v>134005</v>
      </c>
      <c r="L10" s="146">
        <v>292228</v>
      </c>
      <c r="M10" s="146">
        <v>153978</v>
      </c>
      <c r="N10" s="146">
        <v>138250</v>
      </c>
      <c r="O10" s="146">
        <v>290462</v>
      </c>
      <c r="P10" s="146">
        <v>151950</v>
      </c>
      <c r="Q10" s="146">
        <v>138512</v>
      </c>
      <c r="R10" s="146">
        <v>314117</v>
      </c>
      <c r="S10" s="146">
        <v>172438</v>
      </c>
      <c r="T10" s="146">
        <v>141679</v>
      </c>
      <c r="U10" s="146">
        <v>322058</v>
      </c>
      <c r="V10" s="146">
        <v>178246</v>
      </c>
      <c r="W10" s="146">
        <v>143812</v>
      </c>
      <c r="X10" s="146">
        <v>331396</v>
      </c>
      <c r="Y10" s="146">
        <v>176979</v>
      </c>
      <c r="Z10" s="146">
        <v>154417</v>
      </c>
      <c r="AA10" s="146">
        <v>330818</v>
      </c>
      <c r="AB10" s="146">
        <v>181255</v>
      </c>
      <c r="AC10" s="146">
        <v>149563</v>
      </c>
      <c r="AD10" s="146">
        <f t="shared" si="0"/>
        <v>345714</v>
      </c>
      <c r="AE10" s="146">
        <v>193840</v>
      </c>
      <c r="AF10" s="146">
        <v>151874</v>
      </c>
      <c r="AG10" s="146">
        <v>343131</v>
      </c>
      <c r="AH10" s="146">
        <v>178243</v>
      </c>
      <c r="AI10" s="146">
        <v>164888</v>
      </c>
    </row>
    <row r="11" spans="1:35" s="36" customFormat="1">
      <c r="A11" s="773"/>
      <c r="B11" s="387" t="s">
        <v>264</v>
      </c>
      <c r="C11" s="388">
        <v>285200</v>
      </c>
      <c r="D11" s="388">
        <v>97974</v>
      </c>
      <c r="E11" s="388">
        <v>187226</v>
      </c>
      <c r="F11" s="388">
        <v>297553</v>
      </c>
      <c r="G11" s="388">
        <v>107121</v>
      </c>
      <c r="H11" s="388">
        <v>190432</v>
      </c>
      <c r="I11" s="388">
        <v>285764</v>
      </c>
      <c r="J11" s="388">
        <v>98176</v>
      </c>
      <c r="K11" s="388">
        <v>187588</v>
      </c>
      <c r="L11" s="388">
        <v>277774</v>
      </c>
      <c r="M11" s="388">
        <v>90469</v>
      </c>
      <c r="N11" s="388">
        <v>187305</v>
      </c>
      <c r="O11" s="388">
        <v>253026</v>
      </c>
      <c r="P11" s="388">
        <v>81892</v>
      </c>
      <c r="Q11" s="388">
        <v>171134</v>
      </c>
      <c r="R11" s="388">
        <v>289925</v>
      </c>
      <c r="S11" s="388">
        <v>93823</v>
      </c>
      <c r="T11" s="388">
        <v>196102</v>
      </c>
      <c r="U11" s="388">
        <v>305300</v>
      </c>
      <c r="V11" s="388">
        <v>106261</v>
      </c>
      <c r="W11" s="388">
        <v>199039</v>
      </c>
      <c r="X11" s="388">
        <v>294512</v>
      </c>
      <c r="Y11" s="388">
        <v>94820</v>
      </c>
      <c r="Z11" s="388">
        <v>199692</v>
      </c>
      <c r="AA11" s="388">
        <v>294069</v>
      </c>
      <c r="AB11" s="388">
        <v>98921</v>
      </c>
      <c r="AC11" s="388">
        <v>195148</v>
      </c>
      <c r="AD11" s="388">
        <f t="shared" si="0"/>
        <v>309854</v>
      </c>
      <c r="AE11" s="388">
        <v>101854</v>
      </c>
      <c r="AF11" s="388">
        <v>208000</v>
      </c>
      <c r="AG11" s="388">
        <v>308837</v>
      </c>
      <c r="AH11" s="388">
        <v>99586</v>
      </c>
      <c r="AI11" s="388">
        <v>209251</v>
      </c>
    </row>
    <row r="12" spans="1:35">
      <c r="A12" s="773"/>
      <c r="B12" s="386" t="s">
        <v>117</v>
      </c>
      <c r="C12" s="389">
        <v>185101</v>
      </c>
      <c r="D12" s="389">
        <v>69567</v>
      </c>
      <c r="E12" s="389">
        <v>115534</v>
      </c>
      <c r="F12" s="389">
        <v>200339</v>
      </c>
      <c r="G12" s="389">
        <v>76648</v>
      </c>
      <c r="H12" s="389">
        <v>123691</v>
      </c>
      <c r="I12" s="389">
        <v>187800</v>
      </c>
      <c r="J12" s="389">
        <v>67582</v>
      </c>
      <c r="K12" s="389">
        <v>120218</v>
      </c>
      <c r="L12" s="389">
        <v>182032</v>
      </c>
      <c r="M12" s="389">
        <v>62321</v>
      </c>
      <c r="N12" s="389">
        <v>119711</v>
      </c>
      <c r="O12" s="389">
        <v>167823</v>
      </c>
      <c r="P12" s="389">
        <v>58367</v>
      </c>
      <c r="Q12" s="389">
        <v>109456</v>
      </c>
      <c r="R12" s="389">
        <v>190614</v>
      </c>
      <c r="S12" s="389">
        <v>65028</v>
      </c>
      <c r="T12" s="389">
        <v>125586</v>
      </c>
      <c r="U12" s="389">
        <v>194827</v>
      </c>
      <c r="V12" s="389">
        <v>71670</v>
      </c>
      <c r="W12" s="389">
        <v>123157</v>
      </c>
      <c r="X12" s="389">
        <v>185785</v>
      </c>
      <c r="Y12" s="389">
        <v>66172</v>
      </c>
      <c r="Z12" s="389">
        <v>119613</v>
      </c>
      <c r="AA12" s="389">
        <v>189662</v>
      </c>
      <c r="AB12" s="389">
        <v>67577</v>
      </c>
      <c r="AC12" s="389">
        <v>122085</v>
      </c>
      <c r="AD12" s="389">
        <f t="shared" si="0"/>
        <v>198334</v>
      </c>
      <c r="AE12" s="389">
        <v>69816</v>
      </c>
      <c r="AF12" s="389">
        <v>128518</v>
      </c>
      <c r="AG12" s="389">
        <v>191959</v>
      </c>
      <c r="AH12" s="389">
        <v>68525</v>
      </c>
      <c r="AI12" s="389">
        <v>123434</v>
      </c>
    </row>
    <row r="13" spans="1:35">
      <c r="A13" s="773"/>
      <c r="B13" s="386" t="s">
        <v>118</v>
      </c>
      <c r="C13" s="389">
        <v>100099</v>
      </c>
      <c r="D13" s="389">
        <v>28407</v>
      </c>
      <c r="E13" s="389">
        <v>71692</v>
      </c>
      <c r="F13" s="389">
        <v>97214</v>
      </c>
      <c r="G13" s="389">
        <v>30473</v>
      </c>
      <c r="H13" s="389">
        <v>66741</v>
      </c>
      <c r="I13" s="389">
        <v>97964</v>
      </c>
      <c r="J13" s="389">
        <v>30594</v>
      </c>
      <c r="K13" s="389">
        <v>67370</v>
      </c>
      <c r="L13" s="389">
        <v>95742</v>
      </c>
      <c r="M13" s="389">
        <v>28148</v>
      </c>
      <c r="N13" s="389">
        <v>67594</v>
      </c>
      <c r="O13" s="389">
        <v>85203</v>
      </c>
      <c r="P13" s="389">
        <v>23525</v>
      </c>
      <c r="Q13" s="389">
        <v>61678</v>
      </c>
      <c r="R13" s="389">
        <v>99311</v>
      </c>
      <c r="S13" s="389">
        <v>28795</v>
      </c>
      <c r="T13" s="389">
        <v>70516</v>
      </c>
      <c r="U13" s="389">
        <v>110473</v>
      </c>
      <c r="V13" s="389">
        <v>34591</v>
      </c>
      <c r="W13" s="389">
        <v>75882</v>
      </c>
      <c r="X13" s="389">
        <v>108727</v>
      </c>
      <c r="Y13" s="389">
        <v>28648</v>
      </c>
      <c r="Z13" s="389">
        <v>80079</v>
      </c>
      <c r="AA13" s="389">
        <v>104407</v>
      </c>
      <c r="AB13" s="389">
        <v>31344</v>
      </c>
      <c r="AC13" s="389">
        <v>73063</v>
      </c>
      <c r="AD13" s="389">
        <f t="shared" si="0"/>
        <v>111520</v>
      </c>
      <c r="AE13" s="389">
        <v>32038</v>
      </c>
      <c r="AF13" s="389">
        <v>79482</v>
      </c>
      <c r="AG13" s="389">
        <v>116878</v>
      </c>
      <c r="AH13" s="389">
        <v>31061</v>
      </c>
      <c r="AI13" s="389">
        <v>85817</v>
      </c>
    </row>
    <row r="14" spans="1:35" s="36" customFormat="1">
      <c r="A14" s="773"/>
      <c r="B14" s="387" t="s">
        <v>265</v>
      </c>
      <c r="C14" s="390">
        <v>242911</v>
      </c>
      <c r="D14" s="390">
        <v>83118</v>
      </c>
      <c r="E14" s="390">
        <v>159793</v>
      </c>
      <c r="F14" s="390">
        <v>256948</v>
      </c>
      <c r="G14" s="390">
        <v>91498</v>
      </c>
      <c r="H14" s="390">
        <v>165450</v>
      </c>
      <c r="I14" s="390">
        <v>242255</v>
      </c>
      <c r="J14" s="390">
        <v>83101</v>
      </c>
      <c r="K14" s="390">
        <v>159154</v>
      </c>
      <c r="L14" s="390">
        <v>236188</v>
      </c>
      <c r="M14" s="390">
        <v>75179</v>
      </c>
      <c r="N14" s="390">
        <v>161009</v>
      </c>
      <c r="O14" s="390">
        <v>221264</v>
      </c>
      <c r="P14" s="390">
        <v>71858</v>
      </c>
      <c r="Q14" s="390">
        <v>149406</v>
      </c>
      <c r="R14" s="390">
        <v>260063</v>
      </c>
      <c r="S14" s="390">
        <v>84568</v>
      </c>
      <c r="T14" s="390">
        <v>175495</v>
      </c>
      <c r="U14" s="390">
        <v>272443</v>
      </c>
      <c r="V14" s="390">
        <v>94808</v>
      </c>
      <c r="W14" s="390">
        <v>177635</v>
      </c>
      <c r="X14" s="390">
        <v>257491</v>
      </c>
      <c r="Y14" s="390">
        <v>81475</v>
      </c>
      <c r="Z14" s="390">
        <v>176016</v>
      </c>
      <c r="AA14" s="390">
        <v>255629</v>
      </c>
      <c r="AB14" s="390">
        <v>85857</v>
      </c>
      <c r="AC14" s="390">
        <v>169772</v>
      </c>
      <c r="AD14" s="390">
        <f t="shared" si="0"/>
        <v>267521</v>
      </c>
      <c r="AE14" s="390">
        <v>89436</v>
      </c>
      <c r="AF14" s="390">
        <v>178085</v>
      </c>
      <c r="AG14" s="390">
        <v>257843</v>
      </c>
      <c r="AH14" s="390">
        <v>81056</v>
      </c>
      <c r="AI14" s="390">
        <v>176787</v>
      </c>
    </row>
    <row r="15" spans="1:35">
      <c r="A15" s="773"/>
      <c r="B15" s="386" t="s">
        <v>117</v>
      </c>
      <c r="C15" s="146">
        <v>163634</v>
      </c>
      <c r="D15" s="146">
        <v>60147</v>
      </c>
      <c r="E15" s="146">
        <v>103487</v>
      </c>
      <c r="F15" s="146">
        <v>178527</v>
      </c>
      <c r="G15" s="146">
        <v>67704</v>
      </c>
      <c r="H15" s="146">
        <v>110823</v>
      </c>
      <c r="I15" s="146">
        <v>165460</v>
      </c>
      <c r="J15" s="146">
        <v>59830</v>
      </c>
      <c r="K15" s="146">
        <v>105630</v>
      </c>
      <c r="L15" s="146">
        <v>160316</v>
      </c>
      <c r="M15" s="146">
        <v>53469</v>
      </c>
      <c r="N15" s="146">
        <v>106847</v>
      </c>
      <c r="O15" s="146">
        <v>148591</v>
      </c>
      <c r="P15" s="146">
        <v>51951</v>
      </c>
      <c r="Q15" s="146">
        <v>96640</v>
      </c>
      <c r="R15" s="146">
        <v>173903</v>
      </c>
      <c r="S15" s="146">
        <v>59375</v>
      </c>
      <c r="T15" s="146">
        <v>114528</v>
      </c>
      <c r="U15" s="146">
        <v>177335</v>
      </c>
      <c r="V15" s="146">
        <v>64934</v>
      </c>
      <c r="W15" s="146">
        <v>112401</v>
      </c>
      <c r="X15" s="146">
        <v>164922</v>
      </c>
      <c r="Y15" s="146">
        <v>58037</v>
      </c>
      <c r="Z15" s="146">
        <v>106885</v>
      </c>
      <c r="AA15" s="146">
        <v>169840</v>
      </c>
      <c r="AB15" s="146">
        <v>59814</v>
      </c>
      <c r="AC15" s="146">
        <v>110026</v>
      </c>
      <c r="AD15" s="146">
        <f t="shared" si="0"/>
        <v>175977</v>
      </c>
      <c r="AE15" s="146">
        <v>62397</v>
      </c>
      <c r="AF15" s="146">
        <v>113580</v>
      </c>
      <c r="AG15" s="146">
        <v>166093</v>
      </c>
      <c r="AH15" s="146">
        <v>57316</v>
      </c>
      <c r="AI15" s="146">
        <v>108777</v>
      </c>
    </row>
    <row r="16" spans="1:35">
      <c r="A16" s="773"/>
      <c r="B16" s="386" t="s">
        <v>118</v>
      </c>
      <c r="C16" s="146">
        <v>79277</v>
      </c>
      <c r="D16" s="146">
        <v>22971</v>
      </c>
      <c r="E16" s="146">
        <v>56306</v>
      </c>
      <c r="F16" s="146">
        <v>78421</v>
      </c>
      <c r="G16" s="146">
        <v>23794</v>
      </c>
      <c r="H16" s="146">
        <v>54627</v>
      </c>
      <c r="I16" s="146">
        <v>76795</v>
      </c>
      <c r="J16" s="146">
        <v>23271</v>
      </c>
      <c r="K16" s="146">
        <v>53524</v>
      </c>
      <c r="L16" s="146">
        <v>75872</v>
      </c>
      <c r="M16" s="146">
        <v>21710</v>
      </c>
      <c r="N16" s="146">
        <v>54162</v>
      </c>
      <c r="O16" s="146">
        <v>72673</v>
      </c>
      <c r="P16" s="146">
        <v>19907</v>
      </c>
      <c r="Q16" s="146">
        <v>52766</v>
      </c>
      <c r="R16" s="146">
        <v>86160</v>
      </c>
      <c r="S16" s="146">
        <v>25193</v>
      </c>
      <c r="T16" s="146">
        <v>60967</v>
      </c>
      <c r="U16" s="146">
        <v>95108</v>
      </c>
      <c r="V16" s="146">
        <v>29874</v>
      </c>
      <c r="W16" s="146">
        <v>65234</v>
      </c>
      <c r="X16" s="146">
        <v>92569</v>
      </c>
      <c r="Y16" s="146">
        <v>23438</v>
      </c>
      <c r="Z16" s="146">
        <v>69131</v>
      </c>
      <c r="AA16" s="146">
        <v>85789</v>
      </c>
      <c r="AB16" s="146">
        <v>26043</v>
      </c>
      <c r="AC16" s="146">
        <v>59746</v>
      </c>
      <c r="AD16" s="146">
        <f t="shared" si="0"/>
        <v>91544</v>
      </c>
      <c r="AE16" s="146">
        <v>27039</v>
      </c>
      <c r="AF16" s="146">
        <v>64505</v>
      </c>
      <c r="AG16" s="146">
        <v>91750</v>
      </c>
      <c r="AH16" s="146">
        <v>23740</v>
      </c>
      <c r="AI16" s="146">
        <v>68010</v>
      </c>
    </row>
    <row r="17" spans="1:35" s="36" customFormat="1">
      <c r="A17" s="773"/>
      <c r="B17" s="387" t="s">
        <v>266</v>
      </c>
      <c r="C17" s="390">
        <v>11276</v>
      </c>
      <c r="D17" s="390">
        <v>4412</v>
      </c>
      <c r="E17" s="390">
        <v>6864</v>
      </c>
      <c r="F17" s="390">
        <v>9550</v>
      </c>
      <c r="G17" s="390">
        <v>4648</v>
      </c>
      <c r="H17" s="390">
        <v>4902</v>
      </c>
      <c r="I17" s="390">
        <v>9412</v>
      </c>
      <c r="J17" s="390">
        <v>4351</v>
      </c>
      <c r="K17" s="390">
        <v>5061</v>
      </c>
      <c r="L17" s="390">
        <v>6135</v>
      </c>
      <c r="M17" s="390">
        <v>2861</v>
      </c>
      <c r="N17" s="390">
        <v>3274</v>
      </c>
      <c r="O17" s="390">
        <v>4603</v>
      </c>
      <c r="P17" s="390">
        <v>2180</v>
      </c>
      <c r="Q17" s="390">
        <v>2423</v>
      </c>
      <c r="R17" s="390">
        <v>8764</v>
      </c>
      <c r="S17" s="390">
        <v>3210</v>
      </c>
      <c r="T17" s="390">
        <v>5554</v>
      </c>
      <c r="U17" s="390">
        <v>9451</v>
      </c>
      <c r="V17" s="390">
        <v>3370</v>
      </c>
      <c r="W17" s="390">
        <v>6081</v>
      </c>
      <c r="X17" s="390">
        <v>7982</v>
      </c>
      <c r="Y17" s="390">
        <v>3564</v>
      </c>
      <c r="Z17" s="390">
        <v>4418</v>
      </c>
      <c r="AA17" s="390">
        <v>9125</v>
      </c>
      <c r="AB17" s="390">
        <v>4377</v>
      </c>
      <c r="AC17" s="390">
        <v>4748</v>
      </c>
      <c r="AD17" s="390">
        <f t="shared" si="0"/>
        <v>9617</v>
      </c>
      <c r="AE17" s="390">
        <v>4280</v>
      </c>
      <c r="AF17" s="390">
        <v>5337</v>
      </c>
      <c r="AG17" s="390">
        <v>10283</v>
      </c>
      <c r="AH17" s="390">
        <v>3502</v>
      </c>
      <c r="AI17" s="390">
        <v>6781</v>
      </c>
    </row>
    <row r="18" spans="1:35">
      <c r="A18" s="773"/>
      <c r="B18" s="386" t="s">
        <v>117</v>
      </c>
      <c r="C18" s="146">
        <v>7754</v>
      </c>
      <c r="D18" s="146">
        <v>3532</v>
      </c>
      <c r="E18" s="146">
        <v>4222</v>
      </c>
      <c r="F18" s="146">
        <v>6725</v>
      </c>
      <c r="G18" s="146">
        <v>3841</v>
      </c>
      <c r="H18" s="146">
        <v>2884</v>
      </c>
      <c r="I18" s="146">
        <v>6457</v>
      </c>
      <c r="J18" s="146">
        <v>3397</v>
      </c>
      <c r="K18" s="146">
        <v>3060</v>
      </c>
      <c r="L18" s="146">
        <v>4438</v>
      </c>
      <c r="M18" s="146">
        <v>2322</v>
      </c>
      <c r="N18" s="146">
        <v>2116</v>
      </c>
      <c r="O18" s="146">
        <v>3304</v>
      </c>
      <c r="P18" s="146">
        <v>1809</v>
      </c>
      <c r="Q18" s="146">
        <v>1495</v>
      </c>
      <c r="R18" s="146">
        <v>6399</v>
      </c>
      <c r="S18" s="146">
        <v>2584</v>
      </c>
      <c r="T18" s="146">
        <v>3815</v>
      </c>
      <c r="U18" s="146">
        <v>7401</v>
      </c>
      <c r="V18" s="146">
        <v>2909</v>
      </c>
      <c r="W18" s="146">
        <v>4492</v>
      </c>
      <c r="X18" s="146">
        <v>6084</v>
      </c>
      <c r="Y18" s="146">
        <v>3187</v>
      </c>
      <c r="Z18" s="146">
        <v>2897</v>
      </c>
      <c r="AA18" s="146">
        <v>6883</v>
      </c>
      <c r="AB18" s="146">
        <v>3326</v>
      </c>
      <c r="AC18" s="146">
        <v>3557</v>
      </c>
      <c r="AD18" s="146">
        <f t="shared" si="0"/>
        <v>6706</v>
      </c>
      <c r="AE18" s="146">
        <v>3272</v>
      </c>
      <c r="AF18" s="146">
        <v>3434</v>
      </c>
      <c r="AG18" s="146">
        <v>7026</v>
      </c>
      <c r="AH18" s="146">
        <v>2756</v>
      </c>
      <c r="AI18" s="146">
        <v>4270</v>
      </c>
    </row>
    <row r="19" spans="1:35">
      <c r="A19" s="773"/>
      <c r="B19" s="386" t="s">
        <v>118</v>
      </c>
      <c r="C19" s="146">
        <v>3522</v>
      </c>
      <c r="D19" s="146">
        <v>880</v>
      </c>
      <c r="E19" s="146">
        <v>2642</v>
      </c>
      <c r="F19" s="146">
        <v>2825</v>
      </c>
      <c r="G19" s="146">
        <v>807</v>
      </c>
      <c r="H19" s="146">
        <v>2018</v>
      </c>
      <c r="I19" s="146">
        <v>2955</v>
      </c>
      <c r="J19" s="146">
        <v>954</v>
      </c>
      <c r="K19" s="146">
        <v>2001</v>
      </c>
      <c r="L19" s="146">
        <v>1697</v>
      </c>
      <c r="M19" s="146">
        <v>539</v>
      </c>
      <c r="N19" s="146">
        <v>1158</v>
      </c>
      <c r="O19" s="146">
        <v>1299</v>
      </c>
      <c r="P19" s="146">
        <v>371</v>
      </c>
      <c r="Q19" s="146">
        <v>928</v>
      </c>
      <c r="R19" s="146">
        <v>2365</v>
      </c>
      <c r="S19" s="146">
        <v>626</v>
      </c>
      <c r="T19" s="146">
        <v>1739</v>
      </c>
      <c r="U19" s="146">
        <v>2050</v>
      </c>
      <c r="V19" s="146">
        <v>461</v>
      </c>
      <c r="W19" s="146">
        <v>1589</v>
      </c>
      <c r="X19" s="146">
        <v>1898</v>
      </c>
      <c r="Y19" s="146">
        <v>377</v>
      </c>
      <c r="Z19" s="146">
        <v>1521</v>
      </c>
      <c r="AA19" s="146">
        <v>2242</v>
      </c>
      <c r="AB19" s="146">
        <v>1051</v>
      </c>
      <c r="AC19" s="146">
        <v>1191</v>
      </c>
      <c r="AD19" s="146">
        <f t="shared" si="0"/>
        <v>2911</v>
      </c>
      <c r="AE19" s="146">
        <v>1008</v>
      </c>
      <c r="AF19" s="146">
        <v>1903</v>
      </c>
      <c r="AG19" s="146">
        <v>3257</v>
      </c>
      <c r="AH19" s="146">
        <v>746</v>
      </c>
      <c r="AI19" s="146">
        <v>2511</v>
      </c>
    </row>
    <row r="20" spans="1:35" s="36" customFormat="1">
      <c r="A20" s="773"/>
      <c r="B20" s="387" t="s">
        <v>267</v>
      </c>
      <c r="C20" s="390">
        <v>42289</v>
      </c>
      <c r="D20" s="390">
        <v>14856</v>
      </c>
      <c r="E20" s="390">
        <v>27433</v>
      </c>
      <c r="F20" s="390">
        <v>40605</v>
      </c>
      <c r="G20" s="390">
        <v>15623</v>
      </c>
      <c r="H20" s="390">
        <v>24982</v>
      </c>
      <c r="I20" s="390">
        <v>43509</v>
      </c>
      <c r="J20" s="390">
        <v>15075</v>
      </c>
      <c r="K20" s="390">
        <v>28434</v>
      </c>
      <c r="L20" s="390">
        <v>41586</v>
      </c>
      <c r="M20" s="390">
        <v>15290</v>
      </c>
      <c r="N20" s="390">
        <v>26296</v>
      </c>
      <c r="O20" s="390">
        <v>31762</v>
      </c>
      <c r="P20" s="390">
        <v>10034</v>
      </c>
      <c r="Q20" s="390">
        <v>21728</v>
      </c>
      <c r="R20" s="390">
        <v>29862</v>
      </c>
      <c r="S20" s="390">
        <v>9255</v>
      </c>
      <c r="T20" s="390">
        <v>20607</v>
      </c>
      <c r="U20" s="390">
        <v>32857</v>
      </c>
      <c r="V20" s="390">
        <v>11453</v>
      </c>
      <c r="W20" s="390">
        <v>21404</v>
      </c>
      <c r="X20" s="390">
        <v>37021</v>
      </c>
      <c r="Y20" s="390">
        <v>13345</v>
      </c>
      <c r="Z20" s="390">
        <v>23676</v>
      </c>
      <c r="AA20" s="390">
        <v>38440</v>
      </c>
      <c r="AB20" s="390">
        <v>13064</v>
      </c>
      <c r="AC20" s="390">
        <v>25376</v>
      </c>
      <c r="AD20" s="390">
        <f t="shared" si="0"/>
        <v>42333</v>
      </c>
      <c r="AE20" s="390">
        <v>12418</v>
      </c>
      <c r="AF20" s="390">
        <v>29915</v>
      </c>
      <c r="AG20" s="706">
        <v>50994</v>
      </c>
      <c r="AH20" s="706">
        <v>18530</v>
      </c>
      <c r="AI20" s="706">
        <v>32464</v>
      </c>
    </row>
    <row r="21" spans="1:35">
      <c r="A21" s="773"/>
      <c r="B21" s="386" t="s">
        <v>117</v>
      </c>
      <c r="C21" s="146">
        <v>21467</v>
      </c>
      <c r="D21" s="146">
        <v>9420</v>
      </c>
      <c r="E21" s="146">
        <v>12047</v>
      </c>
      <c r="F21" s="146">
        <v>21812</v>
      </c>
      <c r="G21" s="146">
        <v>8944</v>
      </c>
      <c r="H21" s="146">
        <v>12868</v>
      </c>
      <c r="I21" s="146">
        <v>22340</v>
      </c>
      <c r="J21" s="146">
        <v>7752</v>
      </c>
      <c r="K21" s="146">
        <v>14588</v>
      </c>
      <c r="L21" s="146">
        <v>21716</v>
      </c>
      <c r="M21" s="146">
        <v>8852</v>
      </c>
      <c r="N21" s="146">
        <v>12864</v>
      </c>
      <c r="O21" s="146">
        <v>19232</v>
      </c>
      <c r="P21" s="146">
        <v>6416</v>
      </c>
      <c r="Q21" s="146">
        <v>12816</v>
      </c>
      <c r="R21" s="146">
        <v>16711</v>
      </c>
      <c r="S21" s="146">
        <v>5653</v>
      </c>
      <c r="T21" s="146">
        <v>11058</v>
      </c>
      <c r="U21" s="146">
        <v>17492</v>
      </c>
      <c r="V21" s="146">
        <v>6736</v>
      </c>
      <c r="W21" s="146">
        <v>10756</v>
      </c>
      <c r="X21" s="146">
        <v>20863</v>
      </c>
      <c r="Y21" s="146">
        <v>8135</v>
      </c>
      <c r="Z21" s="146">
        <v>12728</v>
      </c>
      <c r="AA21" s="146">
        <v>19822</v>
      </c>
      <c r="AB21" s="146">
        <v>7763</v>
      </c>
      <c r="AC21" s="146">
        <v>12059</v>
      </c>
      <c r="AD21" s="146">
        <f t="shared" si="0"/>
        <v>22357</v>
      </c>
      <c r="AE21" s="146">
        <v>7419</v>
      </c>
      <c r="AF21" s="146">
        <v>14938</v>
      </c>
      <c r="AG21" s="707">
        <v>25866</v>
      </c>
      <c r="AH21" s="707">
        <v>11209</v>
      </c>
      <c r="AI21" s="707">
        <v>14657</v>
      </c>
    </row>
    <row r="22" spans="1:35">
      <c r="A22" s="773"/>
      <c r="B22" s="386" t="s">
        <v>118</v>
      </c>
      <c r="C22" s="146">
        <v>20822</v>
      </c>
      <c r="D22" s="146">
        <v>5436</v>
      </c>
      <c r="E22" s="146">
        <v>15386</v>
      </c>
      <c r="F22" s="146">
        <v>18793</v>
      </c>
      <c r="G22" s="146">
        <v>6679</v>
      </c>
      <c r="H22" s="146">
        <v>12114</v>
      </c>
      <c r="I22" s="146">
        <v>21169</v>
      </c>
      <c r="J22" s="146">
        <v>7323</v>
      </c>
      <c r="K22" s="146">
        <v>13846</v>
      </c>
      <c r="L22" s="146">
        <v>19870</v>
      </c>
      <c r="M22" s="146">
        <v>6438</v>
      </c>
      <c r="N22" s="146">
        <v>13432</v>
      </c>
      <c r="O22" s="146">
        <v>12530</v>
      </c>
      <c r="P22" s="146">
        <v>3618</v>
      </c>
      <c r="Q22" s="146">
        <v>8912</v>
      </c>
      <c r="R22" s="146">
        <v>13151</v>
      </c>
      <c r="S22" s="146">
        <v>3602</v>
      </c>
      <c r="T22" s="146">
        <v>9549</v>
      </c>
      <c r="U22" s="146">
        <v>15365</v>
      </c>
      <c r="V22" s="146">
        <v>4717</v>
      </c>
      <c r="W22" s="146">
        <v>10648</v>
      </c>
      <c r="X22" s="146">
        <v>16158</v>
      </c>
      <c r="Y22" s="146">
        <v>5210</v>
      </c>
      <c r="Z22" s="146">
        <v>10948</v>
      </c>
      <c r="AA22" s="146">
        <v>18618</v>
      </c>
      <c r="AB22" s="146">
        <v>5301</v>
      </c>
      <c r="AC22" s="146">
        <v>13317</v>
      </c>
      <c r="AD22" s="146">
        <f t="shared" si="0"/>
        <v>19976</v>
      </c>
      <c r="AE22" s="146">
        <v>4999</v>
      </c>
      <c r="AF22" s="146">
        <v>14977</v>
      </c>
      <c r="AG22" s="707">
        <v>25128</v>
      </c>
      <c r="AH22" s="707">
        <v>7321</v>
      </c>
      <c r="AI22" s="707">
        <v>17807</v>
      </c>
    </row>
    <row r="23" spans="1:35" s="36" customFormat="1">
      <c r="A23" s="773"/>
      <c r="B23" s="387" t="s">
        <v>268</v>
      </c>
      <c r="C23" s="390">
        <v>303385</v>
      </c>
      <c r="D23" s="390">
        <v>214943</v>
      </c>
      <c r="E23" s="390">
        <v>88442</v>
      </c>
      <c r="F23" s="390">
        <v>290551</v>
      </c>
      <c r="G23" s="390">
        <v>205895</v>
      </c>
      <c r="H23" s="390">
        <v>84656</v>
      </c>
      <c r="I23" s="390">
        <v>288207</v>
      </c>
      <c r="J23" s="390">
        <v>203137</v>
      </c>
      <c r="K23" s="390">
        <v>85070</v>
      </c>
      <c r="L23" s="390">
        <v>302983</v>
      </c>
      <c r="M23" s="390">
        <v>213734</v>
      </c>
      <c r="N23" s="390">
        <v>89249</v>
      </c>
      <c r="O23" s="390">
        <v>320832</v>
      </c>
      <c r="P23" s="390">
        <v>224869</v>
      </c>
      <c r="Q23" s="390">
        <v>95963</v>
      </c>
      <c r="R23" s="390">
        <v>336574</v>
      </c>
      <c r="S23" s="390">
        <v>245409</v>
      </c>
      <c r="T23" s="390">
        <v>91165</v>
      </c>
      <c r="U23" s="390">
        <v>345752</v>
      </c>
      <c r="V23" s="390">
        <v>257491</v>
      </c>
      <c r="W23" s="390">
        <v>88261</v>
      </c>
      <c r="X23" s="390">
        <v>357071</v>
      </c>
      <c r="Y23" s="390">
        <v>259564</v>
      </c>
      <c r="Z23" s="390">
        <v>97507</v>
      </c>
      <c r="AA23" s="390">
        <v>375930</v>
      </c>
      <c r="AB23" s="390">
        <v>274172</v>
      </c>
      <c r="AC23" s="390">
        <v>101758</v>
      </c>
      <c r="AD23" s="390">
        <f t="shared" si="0"/>
        <v>390615</v>
      </c>
      <c r="AE23" s="390">
        <v>292353</v>
      </c>
      <c r="AF23" s="390">
        <v>98262</v>
      </c>
      <c r="AG23" s="706">
        <v>385113</v>
      </c>
      <c r="AH23" s="706">
        <v>280282</v>
      </c>
      <c r="AI23" s="706">
        <v>104831</v>
      </c>
    </row>
    <row r="24" spans="1:35">
      <c r="A24" s="773"/>
      <c r="B24" s="386" t="s">
        <v>117</v>
      </c>
      <c r="C24" s="146">
        <v>111980</v>
      </c>
      <c r="D24" s="146">
        <v>93395</v>
      </c>
      <c r="E24" s="146">
        <v>18585</v>
      </c>
      <c r="F24" s="146">
        <v>100535</v>
      </c>
      <c r="G24" s="146">
        <v>83909</v>
      </c>
      <c r="H24" s="146">
        <v>16626</v>
      </c>
      <c r="I24" s="146">
        <v>100838</v>
      </c>
      <c r="J24" s="146">
        <v>82403</v>
      </c>
      <c r="K24" s="146">
        <v>18435</v>
      </c>
      <c r="L24" s="146">
        <v>106497</v>
      </c>
      <c r="M24" s="146">
        <v>87904</v>
      </c>
      <c r="N24" s="146">
        <v>18593</v>
      </c>
      <c r="O24" s="146">
        <v>115573</v>
      </c>
      <c r="P24" s="146">
        <v>96444</v>
      </c>
      <c r="Q24" s="146">
        <v>19129</v>
      </c>
      <c r="R24" s="146">
        <v>121768</v>
      </c>
      <c r="S24" s="146">
        <v>101766</v>
      </c>
      <c r="T24" s="146">
        <v>20002</v>
      </c>
      <c r="U24" s="146">
        <v>134167</v>
      </c>
      <c r="V24" s="146">
        <v>113836</v>
      </c>
      <c r="W24" s="146">
        <v>20331</v>
      </c>
      <c r="X24" s="146">
        <v>134402</v>
      </c>
      <c r="Y24" s="146">
        <v>111233</v>
      </c>
      <c r="Z24" s="146">
        <v>23169</v>
      </c>
      <c r="AA24" s="146">
        <v>149519</v>
      </c>
      <c r="AB24" s="146">
        <v>124261</v>
      </c>
      <c r="AC24" s="146">
        <v>25258</v>
      </c>
      <c r="AD24" s="146">
        <f t="shared" si="0"/>
        <v>156421</v>
      </c>
      <c r="AE24" s="146">
        <v>130551</v>
      </c>
      <c r="AF24" s="146">
        <v>25870</v>
      </c>
      <c r="AG24" s="146">
        <v>158860</v>
      </c>
      <c r="AH24" s="146">
        <v>133100</v>
      </c>
      <c r="AI24" s="146">
        <v>25760</v>
      </c>
    </row>
    <row r="25" spans="1:35">
      <c r="A25" s="774"/>
      <c r="B25" s="391" t="s">
        <v>118</v>
      </c>
      <c r="C25" s="392">
        <v>191405</v>
      </c>
      <c r="D25" s="392">
        <v>121548</v>
      </c>
      <c r="E25" s="392">
        <v>69857</v>
      </c>
      <c r="F25" s="392">
        <v>190016</v>
      </c>
      <c r="G25" s="392">
        <v>121986</v>
      </c>
      <c r="H25" s="392">
        <v>68030</v>
      </c>
      <c r="I25" s="392">
        <v>187369</v>
      </c>
      <c r="J25" s="392">
        <v>120734</v>
      </c>
      <c r="K25" s="392">
        <v>66635</v>
      </c>
      <c r="L25" s="392">
        <v>196486</v>
      </c>
      <c r="M25" s="392">
        <v>125830</v>
      </c>
      <c r="N25" s="392">
        <v>70656</v>
      </c>
      <c r="O25" s="392">
        <v>205259</v>
      </c>
      <c r="P25" s="392">
        <v>128425</v>
      </c>
      <c r="Q25" s="392">
        <v>76834</v>
      </c>
      <c r="R25" s="392">
        <v>214806</v>
      </c>
      <c r="S25" s="392">
        <v>143643</v>
      </c>
      <c r="T25" s="392">
        <v>71163</v>
      </c>
      <c r="U25" s="392">
        <v>211585</v>
      </c>
      <c r="V25" s="392">
        <v>143655</v>
      </c>
      <c r="W25" s="392">
        <v>67930</v>
      </c>
      <c r="X25" s="392">
        <v>222669</v>
      </c>
      <c r="Y25" s="392">
        <v>148331</v>
      </c>
      <c r="Z25" s="392">
        <v>74338</v>
      </c>
      <c r="AA25" s="392">
        <v>226411</v>
      </c>
      <c r="AB25" s="392">
        <v>149911</v>
      </c>
      <c r="AC25" s="392">
        <v>76500</v>
      </c>
      <c r="AD25" s="392">
        <f t="shared" si="0"/>
        <v>234194</v>
      </c>
      <c r="AE25" s="392">
        <v>161802</v>
      </c>
      <c r="AF25" s="392">
        <v>72392</v>
      </c>
      <c r="AG25" s="392">
        <v>226253</v>
      </c>
      <c r="AH25" s="392">
        <v>147182</v>
      </c>
      <c r="AI25" s="392">
        <v>79071</v>
      </c>
    </row>
  </sheetData>
  <mergeCells count="14">
    <mergeCell ref="AG6:AI6"/>
    <mergeCell ref="A5:AI5"/>
    <mergeCell ref="AD6:AF6"/>
    <mergeCell ref="AA6:AC6"/>
    <mergeCell ref="A8:A25"/>
    <mergeCell ref="A6:B7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00B050"/>
  </sheetPr>
  <dimension ref="A5:AI25"/>
  <sheetViews>
    <sheetView showGridLines="0" workbookViewId="0">
      <selection activeCell="C2" sqref="C2"/>
    </sheetView>
  </sheetViews>
  <sheetFormatPr baseColWidth="10" defaultColWidth="11.42578125" defaultRowHeight="12.75"/>
  <cols>
    <col min="1" max="1" width="5.140625" style="11" customWidth="1"/>
    <col min="2" max="2" width="29.7109375" style="11" customWidth="1"/>
    <col min="3" max="10" width="7.42578125" style="11" bestFit="1" customWidth="1"/>
    <col min="11" max="11" width="7.42578125" style="11" customWidth="1"/>
    <col min="12" max="28" width="7.42578125" style="11" bestFit="1" customWidth="1"/>
    <col min="29" max="31" width="7.5703125" style="11" customWidth="1"/>
    <col min="32" max="35" width="7.7109375" style="11" customWidth="1"/>
    <col min="36" max="16384" width="11.42578125" style="11"/>
  </cols>
  <sheetData>
    <row r="5" spans="1:35">
      <c r="A5" s="775" t="s">
        <v>323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</row>
    <row r="6" spans="1:35" ht="18.75" customHeight="1">
      <c r="A6" s="945" t="s">
        <v>95</v>
      </c>
      <c r="B6" s="946"/>
      <c r="C6" s="944">
        <v>2007</v>
      </c>
      <c r="D6" s="944"/>
      <c r="E6" s="944"/>
      <c r="F6" s="944">
        <v>2008</v>
      </c>
      <c r="G6" s="944"/>
      <c r="H6" s="944"/>
      <c r="I6" s="944">
        <v>2009</v>
      </c>
      <c r="J6" s="944"/>
      <c r="K6" s="944"/>
      <c r="L6" s="944">
        <v>2010</v>
      </c>
      <c r="M6" s="944"/>
      <c r="N6" s="944"/>
      <c r="O6" s="944">
        <v>2011</v>
      </c>
      <c r="P6" s="944"/>
      <c r="Q6" s="944"/>
      <c r="R6" s="944">
        <v>2012</v>
      </c>
      <c r="S6" s="944"/>
      <c r="T6" s="944"/>
      <c r="U6" s="944">
        <v>2013</v>
      </c>
      <c r="V6" s="944"/>
      <c r="W6" s="944"/>
      <c r="X6" s="944">
        <v>2014</v>
      </c>
      <c r="Y6" s="944"/>
      <c r="Z6" s="944"/>
      <c r="AA6" s="944">
        <v>2015</v>
      </c>
      <c r="AB6" s="944"/>
      <c r="AC6" s="944"/>
      <c r="AD6" s="944">
        <v>2016</v>
      </c>
      <c r="AE6" s="944"/>
      <c r="AF6" s="944"/>
      <c r="AG6" s="944">
        <v>2017</v>
      </c>
      <c r="AH6" s="944"/>
      <c r="AI6" s="944"/>
    </row>
    <row r="7" spans="1:35" ht="30.75" customHeight="1">
      <c r="A7" s="947"/>
      <c r="B7" s="948"/>
      <c r="C7" s="382" t="s">
        <v>260</v>
      </c>
      <c r="D7" s="383" t="s">
        <v>261</v>
      </c>
      <c r="E7" s="383" t="s">
        <v>262</v>
      </c>
      <c r="F7" s="382" t="s">
        <v>260</v>
      </c>
      <c r="G7" s="383" t="s">
        <v>261</v>
      </c>
      <c r="H7" s="383" t="s">
        <v>262</v>
      </c>
      <c r="I7" s="382" t="s">
        <v>260</v>
      </c>
      <c r="J7" s="383" t="s">
        <v>261</v>
      </c>
      <c r="K7" s="383" t="s">
        <v>262</v>
      </c>
      <c r="L7" s="382" t="s">
        <v>260</v>
      </c>
      <c r="M7" s="383" t="s">
        <v>261</v>
      </c>
      <c r="N7" s="383" t="s">
        <v>262</v>
      </c>
      <c r="O7" s="382" t="s">
        <v>260</v>
      </c>
      <c r="P7" s="383" t="s">
        <v>261</v>
      </c>
      <c r="Q7" s="383" t="s">
        <v>262</v>
      </c>
      <c r="R7" s="382" t="s">
        <v>260</v>
      </c>
      <c r="S7" s="383" t="s">
        <v>261</v>
      </c>
      <c r="T7" s="383" t="s">
        <v>262</v>
      </c>
      <c r="U7" s="382" t="s">
        <v>260</v>
      </c>
      <c r="V7" s="383" t="s">
        <v>261</v>
      </c>
      <c r="W7" s="383" t="s">
        <v>262</v>
      </c>
      <c r="X7" s="382" t="s">
        <v>260</v>
      </c>
      <c r="Y7" s="383" t="s">
        <v>261</v>
      </c>
      <c r="Z7" s="383" t="s">
        <v>262</v>
      </c>
      <c r="AA7" s="382" t="s">
        <v>260</v>
      </c>
      <c r="AB7" s="383" t="s">
        <v>261</v>
      </c>
      <c r="AC7" s="383" t="s">
        <v>262</v>
      </c>
      <c r="AD7" s="382" t="s">
        <v>260</v>
      </c>
      <c r="AE7" s="383" t="s">
        <v>261</v>
      </c>
      <c r="AF7" s="383" t="s">
        <v>262</v>
      </c>
      <c r="AG7" s="382" t="s">
        <v>260</v>
      </c>
      <c r="AH7" s="383" t="s">
        <v>261</v>
      </c>
      <c r="AI7" s="383" t="s">
        <v>262</v>
      </c>
    </row>
    <row r="8" spans="1:35" s="36" customFormat="1">
      <c r="A8" s="931" t="s">
        <v>105</v>
      </c>
      <c r="B8" s="384" t="s">
        <v>263</v>
      </c>
      <c r="C8" s="385">
        <v>385641</v>
      </c>
      <c r="D8" s="385">
        <v>198457</v>
      </c>
      <c r="E8" s="385">
        <v>187184</v>
      </c>
      <c r="F8" s="385">
        <v>385608</v>
      </c>
      <c r="G8" s="385">
        <v>198491</v>
      </c>
      <c r="H8" s="385">
        <v>187117</v>
      </c>
      <c r="I8" s="385">
        <v>372185</v>
      </c>
      <c r="J8" s="385">
        <v>188075</v>
      </c>
      <c r="K8" s="385">
        <v>184110</v>
      </c>
      <c r="L8" s="385">
        <v>377250</v>
      </c>
      <c r="M8" s="385">
        <v>189830</v>
      </c>
      <c r="N8" s="385">
        <v>187420</v>
      </c>
      <c r="O8" s="385">
        <v>388582</v>
      </c>
      <c r="P8" s="385">
        <v>198587</v>
      </c>
      <c r="Q8" s="385">
        <v>189995</v>
      </c>
      <c r="R8" s="385">
        <v>414149</v>
      </c>
      <c r="S8" s="385">
        <v>216966</v>
      </c>
      <c r="T8" s="385">
        <v>197183</v>
      </c>
      <c r="U8" s="385">
        <v>441768</v>
      </c>
      <c r="V8" s="385">
        <v>237009</v>
      </c>
      <c r="W8" s="385">
        <v>204759</v>
      </c>
      <c r="X8" s="385">
        <v>439380</v>
      </c>
      <c r="Y8" s="385">
        <v>230618</v>
      </c>
      <c r="Z8" s="385">
        <v>208762</v>
      </c>
      <c r="AA8" s="385">
        <v>456667</v>
      </c>
      <c r="AB8" s="385">
        <v>244806</v>
      </c>
      <c r="AC8" s="385">
        <v>211861</v>
      </c>
      <c r="AD8" s="385">
        <f>+AE8+AF8</f>
        <v>473726</v>
      </c>
      <c r="AE8" s="385">
        <v>260425</v>
      </c>
      <c r="AF8" s="385">
        <v>213301</v>
      </c>
      <c r="AG8" s="385">
        <v>474780</v>
      </c>
      <c r="AH8" s="385">
        <v>251632</v>
      </c>
      <c r="AI8" s="385">
        <v>223148</v>
      </c>
    </row>
    <row r="9" spans="1:35">
      <c r="A9" s="773"/>
      <c r="B9" s="386" t="s">
        <v>117</v>
      </c>
      <c r="C9" s="146">
        <v>191944</v>
      </c>
      <c r="D9" s="146">
        <v>103389</v>
      </c>
      <c r="E9" s="146">
        <v>88555</v>
      </c>
      <c r="F9" s="146">
        <v>195628</v>
      </c>
      <c r="G9" s="146">
        <v>100761</v>
      </c>
      <c r="H9" s="146">
        <v>94867</v>
      </c>
      <c r="I9" s="146">
        <v>183233</v>
      </c>
      <c r="J9" s="146">
        <v>91820</v>
      </c>
      <c r="K9" s="146">
        <v>91413</v>
      </c>
      <c r="L9" s="146">
        <v>184620</v>
      </c>
      <c r="M9" s="146">
        <v>91322</v>
      </c>
      <c r="N9" s="146">
        <v>93298</v>
      </c>
      <c r="O9" s="146">
        <v>188077</v>
      </c>
      <c r="P9" s="146">
        <v>97818</v>
      </c>
      <c r="Q9" s="146">
        <v>90259</v>
      </c>
      <c r="R9" s="146">
        <v>203691</v>
      </c>
      <c r="S9" s="146">
        <v>104576</v>
      </c>
      <c r="T9" s="146">
        <v>99115</v>
      </c>
      <c r="U9" s="146">
        <v>222373</v>
      </c>
      <c r="V9" s="146">
        <v>120821</v>
      </c>
      <c r="W9" s="146">
        <v>101552</v>
      </c>
      <c r="X9" s="146">
        <v>211609</v>
      </c>
      <c r="Y9" s="146">
        <v>113508</v>
      </c>
      <c r="Z9" s="146">
        <v>98101</v>
      </c>
      <c r="AA9" s="146">
        <v>231168</v>
      </c>
      <c r="AB9" s="146">
        <v>125897</v>
      </c>
      <c r="AC9" s="146">
        <v>105271</v>
      </c>
      <c r="AD9" s="146">
        <f t="shared" ref="AD9:AD25" si="0">+AE9+AF9</f>
        <v>241760</v>
      </c>
      <c r="AE9" s="146">
        <v>133282</v>
      </c>
      <c r="AF9" s="146">
        <v>108478</v>
      </c>
      <c r="AG9" s="146">
        <v>239292</v>
      </c>
      <c r="AH9" s="146">
        <v>135295</v>
      </c>
      <c r="AI9" s="146">
        <v>103997</v>
      </c>
    </row>
    <row r="10" spans="1:35">
      <c r="A10" s="773"/>
      <c r="B10" s="386" t="s">
        <v>118</v>
      </c>
      <c r="C10" s="146">
        <v>193697</v>
      </c>
      <c r="D10" s="146">
        <v>95068</v>
      </c>
      <c r="E10" s="146">
        <v>98629</v>
      </c>
      <c r="F10" s="146">
        <v>189980</v>
      </c>
      <c r="G10" s="146">
        <v>97730</v>
      </c>
      <c r="H10" s="146">
        <v>92250</v>
      </c>
      <c r="I10" s="146">
        <v>188952</v>
      </c>
      <c r="J10" s="146">
        <v>96255</v>
      </c>
      <c r="K10" s="146">
        <v>92697</v>
      </c>
      <c r="L10" s="146">
        <v>192630</v>
      </c>
      <c r="M10" s="146">
        <v>98508</v>
      </c>
      <c r="N10" s="146">
        <v>94122</v>
      </c>
      <c r="O10" s="146">
        <v>200505</v>
      </c>
      <c r="P10" s="146">
        <v>100769</v>
      </c>
      <c r="Q10" s="146">
        <v>99736</v>
      </c>
      <c r="R10" s="146">
        <v>210458</v>
      </c>
      <c r="S10" s="146">
        <v>112390</v>
      </c>
      <c r="T10" s="146">
        <v>98068</v>
      </c>
      <c r="U10" s="146">
        <v>219395</v>
      </c>
      <c r="V10" s="146">
        <v>116188</v>
      </c>
      <c r="W10" s="146">
        <v>103207</v>
      </c>
      <c r="X10" s="146">
        <v>227771</v>
      </c>
      <c r="Y10" s="146">
        <v>117110</v>
      </c>
      <c r="Z10" s="146">
        <v>110661</v>
      </c>
      <c r="AA10" s="146">
        <v>225499</v>
      </c>
      <c r="AB10" s="146">
        <v>118909</v>
      </c>
      <c r="AC10" s="146">
        <v>106590</v>
      </c>
      <c r="AD10" s="146">
        <f t="shared" si="0"/>
        <v>231966</v>
      </c>
      <c r="AE10" s="146">
        <v>127143</v>
      </c>
      <c r="AF10" s="146">
        <v>104823</v>
      </c>
      <c r="AG10" s="146">
        <v>235488</v>
      </c>
      <c r="AH10" s="146">
        <v>116337</v>
      </c>
      <c r="AI10" s="146">
        <v>119151</v>
      </c>
    </row>
    <row r="11" spans="1:35" s="36" customFormat="1">
      <c r="A11" s="773"/>
      <c r="B11" s="387" t="s">
        <v>264</v>
      </c>
      <c r="C11" s="388">
        <v>178962</v>
      </c>
      <c r="D11" s="388">
        <v>50942</v>
      </c>
      <c r="E11" s="388">
        <v>128020</v>
      </c>
      <c r="F11" s="388">
        <v>189907</v>
      </c>
      <c r="G11" s="388">
        <v>58353</v>
      </c>
      <c r="H11" s="388">
        <v>131554</v>
      </c>
      <c r="I11" s="388">
        <v>178234</v>
      </c>
      <c r="J11" s="388">
        <v>51292</v>
      </c>
      <c r="K11" s="388">
        <v>126942</v>
      </c>
      <c r="L11" s="388">
        <v>175827</v>
      </c>
      <c r="M11" s="388">
        <v>46937</v>
      </c>
      <c r="N11" s="388">
        <v>128890</v>
      </c>
      <c r="O11" s="388">
        <v>169177</v>
      </c>
      <c r="P11" s="388">
        <v>44450</v>
      </c>
      <c r="Q11" s="388">
        <v>124727</v>
      </c>
      <c r="R11" s="388">
        <v>182824</v>
      </c>
      <c r="S11" s="388">
        <v>45916</v>
      </c>
      <c r="T11" s="388">
        <v>136908</v>
      </c>
      <c r="U11" s="388">
        <v>198042</v>
      </c>
      <c r="V11" s="388">
        <v>54541</v>
      </c>
      <c r="W11" s="388">
        <v>143501</v>
      </c>
      <c r="X11" s="388">
        <v>190145</v>
      </c>
      <c r="Y11" s="388">
        <v>49785</v>
      </c>
      <c r="Z11" s="388">
        <v>140360</v>
      </c>
      <c r="AA11" s="388">
        <v>192521</v>
      </c>
      <c r="AB11" s="388">
        <v>52758</v>
      </c>
      <c r="AC11" s="388">
        <v>139763</v>
      </c>
      <c r="AD11" s="388">
        <f t="shared" si="0"/>
        <v>196642</v>
      </c>
      <c r="AE11" s="388">
        <v>53040</v>
      </c>
      <c r="AF11" s="388">
        <v>143602</v>
      </c>
      <c r="AG11" s="388">
        <v>200532</v>
      </c>
      <c r="AH11" s="388">
        <v>52816</v>
      </c>
      <c r="AI11" s="388">
        <v>147716</v>
      </c>
    </row>
    <row r="12" spans="1:35">
      <c r="A12" s="773"/>
      <c r="B12" s="386" t="s">
        <v>117</v>
      </c>
      <c r="C12" s="389">
        <v>109270</v>
      </c>
      <c r="D12" s="389">
        <v>35524</v>
      </c>
      <c r="E12" s="389">
        <v>73746</v>
      </c>
      <c r="F12" s="389">
        <v>119926</v>
      </c>
      <c r="G12" s="389">
        <v>38367</v>
      </c>
      <c r="H12" s="389">
        <v>81559</v>
      </c>
      <c r="I12" s="389">
        <v>108927</v>
      </c>
      <c r="J12" s="389">
        <v>32647</v>
      </c>
      <c r="K12" s="389">
        <v>76280</v>
      </c>
      <c r="L12" s="389">
        <v>107001</v>
      </c>
      <c r="M12" s="389">
        <v>29041</v>
      </c>
      <c r="N12" s="389">
        <v>77960</v>
      </c>
      <c r="O12" s="389">
        <v>106065</v>
      </c>
      <c r="P12" s="389">
        <v>29793</v>
      </c>
      <c r="Q12" s="389">
        <v>76272</v>
      </c>
      <c r="R12" s="389">
        <v>113571</v>
      </c>
      <c r="S12" s="389">
        <v>30434</v>
      </c>
      <c r="T12" s="389">
        <v>83137</v>
      </c>
      <c r="U12" s="389">
        <v>120541</v>
      </c>
      <c r="V12" s="389">
        <v>35972</v>
      </c>
      <c r="W12" s="389">
        <v>84569</v>
      </c>
      <c r="X12" s="389">
        <v>112897</v>
      </c>
      <c r="Y12" s="389">
        <v>32965</v>
      </c>
      <c r="Z12" s="389">
        <v>79932</v>
      </c>
      <c r="AA12" s="389">
        <v>119109</v>
      </c>
      <c r="AB12" s="389">
        <v>34550</v>
      </c>
      <c r="AC12" s="389">
        <v>84559</v>
      </c>
      <c r="AD12" s="389">
        <f t="shared" si="0"/>
        <v>122213</v>
      </c>
      <c r="AE12" s="389">
        <v>35340</v>
      </c>
      <c r="AF12" s="389">
        <v>86873</v>
      </c>
      <c r="AG12" s="389">
        <v>118871</v>
      </c>
      <c r="AH12" s="389">
        <v>35346</v>
      </c>
      <c r="AI12" s="389">
        <v>83525</v>
      </c>
    </row>
    <row r="13" spans="1:35">
      <c r="A13" s="773"/>
      <c r="B13" s="386" t="s">
        <v>118</v>
      </c>
      <c r="C13" s="389">
        <v>69692</v>
      </c>
      <c r="D13" s="389">
        <v>15418</v>
      </c>
      <c r="E13" s="389">
        <v>54274</v>
      </c>
      <c r="F13" s="389">
        <v>69981</v>
      </c>
      <c r="G13" s="389">
        <v>19986</v>
      </c>
      <c r="H13" s="389">
        <v>49995</v>
      </c>
      <c r="I13" s="389">
        <v>69307</v>
      </c>
      <c r="J13" s="389">
        <v>18645</v>
      </c>
      <c r="K13" s="389">
        <v>50662</v>
      </c>
      <c r="L13" s="389">
        <v>68826</v>
      </c>
      <c r="M13" s="389">
        <v>17896</v>
      </c>
      <c r="N13" s="389">
        <v>50930</v>
      </c>
      <c r="O13" s="389">
        <v>63112</v>
      </c>
      <c r="P13" s="389">
        <v>14657</v>
      </c>
      <c r="Q13" s="389">
        <v>48455</v>
      </c>
      <c r="R13" s="389">
        <v>69253</v>
      </c>
      <c r="S13" s="389">
        <v>15482</v>
      </c>
      <c r="T13" s="389">
        <v>53771</v>
      </c>
      <c r="U13" s="389">
        <v>77501</v>
      </c>
      <c r="V13" s="389">
        <v>18569</v>
      </c>
      <c r="W13" s="389">
        <v>58932</v>
      </c>
      <c r="X13" s="389">
        <v>77248</v>
      </c>
      <c r="Y13" s="389">
        <v>16820</v>
      </c>
      <c r="Z13" s="389">
        <v>60428</v>
      </c>
      <c r="AA13" s="389">
        <v>73412</v>
      </c>
      <c r="AB13" s="389">
        <v>18208</v>
      </c>
      <c r="AC13" s="389">
        <v>55204</v>
      </c>
      <c r="AD13" s="389">
        <f t="shared" si="0"/>
        <v>74429</v>
      </c>
      <c r="AE13" s="389">
        <v>17700</v>
      </c>
      <c r="AF13" s="389">
        <v>56729</v>
      </c>
      <c r="AG13" s="389">
        <v>81661</v>
      </c>
      <c r="AH13" s="389">
        <v>17470</v>
      </c>
      <c r="AI13" s="389">
        <v>64191</v>
      </c>
    </row>
    <row r="14" spans="1:35" s="36" customFormat="1">
      <c r="A14" s="773"/>
      <c r="B14" s="387" t="s">
        <v>265</v>
      </c>
      <c r="C14" s="390">
        <v>145059</v>
      </c>
      <c r="D14" s="390">
        <v>39802</v>
      </c>
      <c r="E14" s="390">
        <v>105257</v>
      </c>
      <c r="F14" s="390">
        <v>158408</v>
      </c>
      <c r="G14" s="390">
        <v>46017</v>
      </c>
      <c r="H14" s="390">
        <v>112391</v>
      </c>
      <c r="I14" s="390">
        <v>144650</v>
      </c>
      <c r="J14" s="390">
        <v>39369</v>
      </c>
      <c r="K14" s="390">
        <v>105281</v>
      </c>
      <c r="L14" s="390">
        <v>144201</v>
      </c>
      <c r="M14" s="390">
        <v>35342</v>
      </c>
      <c r="N14" s="390">
        <v>108859</v>
      </c>
      <c r="O14" s="390">
        <v>142640</v>
      </c>
      <c r="P14" s="390">
        <v>36344</v>
      </c>
      <c r="Q14" s="390">
        <v>106296</v>
      </c>
      <c r="R14" s="390">
        <v>159659</v>
      </c>
      <c r="S14" s="390">
        <v>39250</v>
      </c>
      <c r="T14" s="390">
        <v>120409</v>
      </c>
      <c r="U14" s="390">
        <v>173147</v>
      </c>
      <c r="V14" s="390">
        <v>46479</v>
      </c>
      <c r="W14" s="390">
        <v>126668</v>
      </c>
      <c r="X14" s="390">
        <v>161054</v>
      </c>
      <c r="Y14" s="390">
        <v>39674</v>
      </c>
      <c r="Z14" s="390">
        <v>121380</v>
      </c>
      <c r="AA14" s="390">
        <v>162142</v>
      </c>
      <c r="AB14" s="390">
        <v>43169</v>
      </c>
      <c r="AC14" s="390">
        <v>118973</v>
      </c>
      <c r="AD14" s="390">
        <f t="shared" si="0"/>
        <v>163315</v>
      </c>
      <c r="AE14" s="390">
        <v>42866</v>
      </c>
      <c r="AF14" s="390">
        <v>120449</v>
      </c>
      <c r="AG14" s="390">
        <v>161103</v>
      </c>
      <c r="AH14" s="390">
        <v>38628</v>
      </c>
      <c r="AI14" s="390">
        <v>122475</v>
      </c>
    </row>
    <row r="15" spans="1:35">
      <c r="A15" s="773"/>
      <c r="B15" s="386" t="s">
        <v>117</v>
      </c>
      <c r="C15" s="146">
        <v>91915</v>
      </c>
      <c r="D15" s="146">
        <v>28229</v>
      </c>
      <c r="E15" s="146">
        <v>63686</v>
      </c>
      <c r="F15" s="146">
        <v>103042</v>
      </c>
      <c r="G15" s="146">
        <v>31321</v>
      </c>
      <c r="H15" s="146">
        <v>71721</v>
      </c>
      <c r="I15" s="146">
        <v>91844</v>
      </c>
      <c r="J15" s="146">
        <v>26380</v>
      </c>
      <c r="K15" s="146">
        <v>65464</v>
      </c>
      <c r="L15" s="146">
        <v>90743</v>
      </c>
      <c r="M15" s="146">
        <v>22260</v>
      </c>
      <c r="N15" s="146">
        <v>68483</v>
      </c>
      <c r="O15" s="146">
        <v>90328</v>
      </c>
      <c r="P15" s="146">
        <v>24751</v>
      </c>
      <c r="Q15" s="146">
        <v>65577</v>
      </c>
      <c r="R15" s="146">
        <v>101083</v>
      </c>
      <c r="S15" s="146">
        <v>26701</v>
      </c>
      <c r="T15" s="146">
        <v>74382</v>
      </c>
      <c r="U15" s="146">
        <v>107621</v>
      </c>
      <c r="V15" s="146">
        <v>31186</v>
      </c>
      <c r="W15" s="146">
        <v>76435</v>
      </c>
      <c r="X15" s="146">
        <v>96663</v>
      </c>
      <c r="Y15" s="146">
        <v>27204</v>
      </c>
      <c r="Z15" s="146">
        <v>69459</v>
      </c>
      <c r="AA15" s="146">
        <v>103395</v>
      </c>
      <c r="AB15" s="146">
        <v>29024</v>
      </c>
      <c r="AC15" s="146">
        <v>74371</v>
      </c>
      <c r="AD15" s="146">
        <f t="shared" si="0"/>
        <v>105162</v>
      </c>
      <c r="AE15" s="146">
        <v>29555</v>
      </c>
      <c r="AF15" s="146">
        <v>75607</v>
      </c>
      <c r="AG15" s="146">
        <v>99666</v>
      </c>
      <c r="AH15" s="146">
        <v>27118</v>
      </c>
      <c r="AI15" s="146">
        <v>72548</v>
      </c>
    </row>
    <row r="16" spans="1:35">
      <c r="A16" s="773"/>
      <c r="B16" s="386" t="s">
        <v>118</v>
      </c>
      <c r="C16" s="146">
        <v>53144</v>
      </c>
      <c r="D16" s="146">
        <v>11573</v>
      </c>
      <c r="E16" s="146">
        <v>41571</v>
      </c>
      <c r="F16" s="146">
        <v>55366</v>
      </c>
      <c r="G16" s="146">
        <v>14696</v>
      </c>
      <c r="H16" s="146">
        <v>40670</v>
      </c>
      <c r="I16" s="146">
        <v>52806</v>
      </c>
      <c r="J16" s="146">
        <v>12989</v>
      </c>
      <c r="K16" s="146">
        <v>39817</v>
      </c>
      <c r="L16" s="146">
        <v>53458</v>
      </c>
      <c r="M16" s="146">
        <v>13082</v>
      </c>
      <c r="N16" s="146">
        <v>40376</v>
      </c>
      <c r="O16" s="146">
        <v>52312</v>
      </c>
      <c r="P16" s="146">
        <v>11593</v>
      </c>
      <c r="Q16" s="146">
        <v>40719</v>
      </c>
      <c r="R16" s="146">
        <v>58576</v>
      </c>
      <c r="S16" s="146">
        <v>12549</v>
      </c>
      <c r="T16" s="146">
        <v>46027</v>
      </c>
      <c r="U16" s="146">
        <v>65526</v>
      </c>
      <c r="V16" s="146">
        <v>15293</v>
      </c>
      <c r="W16" s="146">
        <v>50233</v>
      </c>
      <c r="X16" s="146">
        <v>64391</v>
      </c>
      <c r="Y16" s="146">
        <v>12470</v>
      </c>
      <c r="Z16" s="146">
        <v>51921</v>
      </c>
      <c r="AA16" s="146">
        <v>58747</v>
      </c>
      <c r="AB16" s="146">
        <v>14145</v>
      </c>
      <c r="AC16" s="146">
        <v>44602</v>
      </c>
      <c r="AD16" s="146">
        <f t="shared" si="0"/>
        <v>58153</v>
      </c>
      <c r="AE16" s="146">
        <v>13311</v>
      </c>
      <c r="AF16" s="146">
        <v>44842</v>
      </c>
      <c r="AG16" s="146">
        <v>61437</v>
      </c>
      <c r="AH16" s="146">
        <v>11510</v>
      </c>
      <c r="AI16" s="146">
        <v>49927</v>
      </c>
    </row>
    <row r="17" spans="1:35" s="36" customFormat="1">
      <c r="A17" s="773"/>
      <c r="B17" s="387" t="s">
        <v>266</v>
      </c>
      <c r="C17" s="390">
        <v>6880</v>
      </c>
      <c r="D17" s="390">
        <v>2287</v>
      </c>
      <c r="E17" s="390">
        <v>4593</v>
      </c>
      <c r="F17" s="390">
        <v>5487</v>
      </c>
      <c r="G17" s="390">
        <v>2546</v>
      </c>
      <c r="H17" s="390">
        <v>2941</v>
      </c>
      <c r="I17" s="390">
        <v>4789</v>
      </c>
      <c r="J17" s="390">
        <v>1685</v>
      </c>
      <c r="K17" s="390">
        <v>3104</v>
      </c>
      <c r="L17" s="390">
        <v>2728</v>
      </c>
      <c r="M17" s="390">
        <v>925</v>
      </c>
      <c r="N17" s="390">
        <v>1803</v>
      </c>
      <c r="O17" s="390">
        <v>2944</v>
      </c>
      <c r="P17" s="390">
        <v>1626</v>
      </c>
      <c r="Q17" s="390">
        <v>1318</v>
      </c>
      <c r="R17" s="390">
        <v>4655</v>
      </c>
      <c r="S17" s="390">
        <v>1229</v>
      </c>
      <c r="T17" s="390">
        <v>3426</v>
      </c>
      <c r="U17" s="390">
        <v>4118</v>
      </c>
      <c r="V17" s="390">
        <v>905</v>
      </c>
      <c r="W17" s="390">
        <v>3213</v>
      </c>
      <c r="X17" s="390">
        <v>4643</v>
      </c>
      <c r="Y17" s="390">
        <v>1918</v>
      </c>
      <c r="Z17" s="390">
        <v>2725</v>
      </c>
      <c r="AA17" s="390">
        <v>5555</v>
      </c>
      <c r="AB17" s="390">
        <v>2662</v>
      </c>
      <c r="AC17" s="390">
        <v>2893</v>
      </c>
      <c r="AD17" s="390">
        <f t="shared" si="0"/>
        <v>6257</v>
      </c>
      <c r="AE17" s="390">
        <v>2737</v>
      </c>
      <c r="AF17" s="390">
        <v>3520</v>
      </c>
      <c r="AG17" s="390">
        <v>7331</v>
      </c>
      <c r="AH17" s="390">
        <v>2202</v>
      </c>
      <c r="AI17" s="390">
        <v>5129</v>
      </c>
    </row>
    <row r="18" spans="1:35">
      <c r="A18" s="773"/>
      <c r="B18" s="386" t="s">
        <v>117</v>
      </c>
      <c r="C18" s="146">
        <v>4325</v>
      </c>
      <c r="D18" s="146">
        <v>1678</v>
      </c>
      <c r="E18" s="146">
        <v>2647</v>
      </c>
      <c r="F18" s="146">
        <v>3225</v>
      </c>
      <c r="G18" s="146">
        <v>1911</v>
      </c>
      <c r="H18" s="146">
        <v>1314</v>
      </c>
      <c r="I18" s="146">
        <v>2708</v>
      </c>
      <c r="J18" s="146">
        <v>1100</v>
      </c>
      <c r="K18" s="146">
        <v>1608</v>
      </c>
      <c r="L18" s="146">
        <v>1405</v>
      </c>
      <c r="M18" s="146">
        <v>592</v>
      </c>
      <c r="N18" s="146">
        <v>813</v>
      </c>
      <c r="O18" s="146">
        <v>1952</v>
      </c>
      <c r="P18" s="146">
        <v>1255</v>
      </c>
      <c r="Q18" s="146">
        <v>697</v>
      </c>
      <c r="R18" s="146">
        <v>3323</v>
      </c>
      <c r="S18" s="146">
        <v>998</v>
      </c>
      <c r="T18" s="146">
        <v>2325</v>
      </c>
      <c r="U18" s="146">
        <v>2554</v>
      </c>
      <c r="V18" s="146">
        <v>794</v>
      </c>
      <c r="W18" s="146">
        <v>1760</v>
      </c>
      <c r="X18" s="146">
        <v>3311</v>
      </c>
      <c r="Y18" s="146">
        <v>1619</v>
      </c>
      <c r="Z18" s="146">
        <v>1692</v>
      </c>
      <c r="AA18" s="146">
        <v>4197</v>
      </c>
      <c r="AB18" s="146">
        <v>2071</v>
      </c>
      <c r="AC18" s="146">
        <v>2126</v>
      </c>
      <c r="AD18" s="146">
        <f t="shared" si="0"/>
        <v>3940</v>
      </c>
      <c r="AE18" s="146">
        <v>1801</v>
      </c>
      <c r="AF18" s="146">
        <v>2139</v>
      </c>
      <c r="AG18" s="146">
        <v>4554</v>
      </c>
      <c r="AH18" s="146">
        <v>1575</v>
      </c>
      <c r="AI18" s="146">
        <v>2979</v>
      </c>
    </row>
    <row r="19" spans="1:35">
      <c r="A19" s="773"/>
      <c r="B19" s="386" t="s">
        <v>118</v>
      </c>
      <c r="C19" s="146">
        <v>2555</v>
      </c>
      <c r="D19" s="146">
        <v>609</v>
      </c>
      <c r="E19" s="146">
        <v>1946</v>
      </c>
      <c r="F19" s="146">
        <v>2262</v>
      </c>
      <c r="G19" s="146">
        <v>635</v>
      </c>
      <c r="H19" s="146">
        <v>1627</v>
      </c>
      <c r="I19" s="146">
        <v>2081</v>
      </c>
      <c r="J19" s="146">
        <v>585</v>
      </c>
      <c r="K19" s="146">
        <v>1496</v>
      </c>
      <c r="L19" s="146">
        <v>1323</v>
      </c>
      <c r="M19" s="146">
        <v>333</v>
      </c>
      <c r="N19" s="146">
        <v>990</v>
      </c>
      <c r="O19" s="146">
        <v>992</v>
      </c>
      <c r="P19" s="146">
        <v>371</v>
      </c>
      <c r="Q19" s="146">
        <v>621</v>
      </c>
      <c r="R19" s="146">
        <v>1332</v>
      </c>
      <c r="S19" s="146">
        <v>231</v>
      </c>
      <c r="T19" s="146">
        <v>1101</v>
      </c>
      <c r="U19" s="146">
        <v>1564</v>
      </c>
      <c r="V19" s="146">
        <v>111</v>
      </c>
      <c r="W19" s="146">
        <v>1453</v>
      </c>
      <c r="X19" s="146">
        <v>1332</v>
      </c>
      <c r="Y19" s="146">
        <v>299</v>
      </c>
      <c r="Z19" s="146">
        <v>1033</v>
      </c>
      <c r="AA19" s="146">
        <v>1358</v>
      </c>
      <c r="AB19" s="146">
        <v>591</v>
      </c>
      <c r="AC19" s="146">
        <v>767</v>
      </c>
      <c r="AD19" s="146">
        <f t="shared" si="0"/>
        <v>2317</v>
      </c>
      <c r="AE19" s="146">
        <v>936</v>
      </c>
      <c r="AF19" s="146">
        <v>1381</v>
      </c>
      <c r="AG19" s="146">
        <v>2777</v>
      </c>
      <c r="AH19" s="146">
        <v>627</v>
      </c>
      <c r="AI19" s="146">
        <v>2150</v>
      </c>
    </row>
    <row r="20" spans="1:35" s="36" customFormat="1">
      <c r="A20" s="773"/>
      <c r="B20" s="387" t="s">
        <v>267</v>
      </c>
      <c r="C20" s="390">
        <v>33903</v>
      </c>
      <c r="D20" s="390">
        <v>11140</v>
      </c>
      <c r="E20" s="390">
        <v>22763</v>
      </c>
      <c r="F20" s="390">
        <v>31499</v>
      </c>
      <c r="G20" s="390">
        <v>12336</v>
      </c>
      <c r="H20" s="390">
        <v>19163</v>
      </c>
      <c r="I20" s="390">
        <v>33584</v>
      </c>
      <c r="J20" s="390">
        <v>11923</v>
      </c>
      <c r="K20" s="390">
        <v>21661</v>
      </c>
      <c r="L20" s="390">
        <v>31626</v>
      </c>
      <c r="M20" s="390">
        <v>11595</v>
      </c>
      <c r="N20" s="390">
        <v>20031</v>
      </c>
      <c r="O20" s="390">
        <v>26537</v>
      </c>
      <c r="P20" s="390">
        <v>8106</v>
      </c>
      <c r="Q20" s="390">
        <v>18431</v>
      </c>
      <c r="R20" s="390">
        <v>23165</v>
      </c>
      <c r="S20" s="390">
        <v>6666</v>
      </c>
      <c r="T20" s="390">
        <v>16499</v>
      </c>
      <c r="U20" s="390">
        <v>24895</v>
      </c>
      <c r="V20" s="390">
        <v>8062</v>
      </c>
      <c r="W20" s="390">
        <v>16833</v>
      </c>
      <c r="X20" s="390">
        <v>29091</v>
      </c>
      <c r="Y20" s="390">
        <v>10111</v>
      </c>
      <c r="Z20" s="390">
        <v>18980</v>
      </c>
      <c r="AA20" s="390">
        <v>30379</v>
      </c>
      <c r="AB20" s="390">
        <v>9589</v>
      </c>
      <c r="AC20" s="390">
        <v>20790</v>
      </c>
      <c r="AD20" s="390">
        <f t="shared" si="0"/>
        <v>33327</v>
      </c>
      <c r="AE20" s="390">
        <v>10174</v>
      </c>
      <c r="AF20" s="390">
        <v>23153</v>
      </c>
      <c r="AG20" s="390">
        <v>39429</v>
      </c>
      <c r="AH20" s="390">
        <v>14188</v>
      </c>
      <c r="AI20" s="390">
        <v>25241</v>
      </c>
    </row>
    <row r="21" spans="1:35">
      <c r="A21" s="773"/>
      <c r="B21" s="386" t="s">
        <v>117</v>
      </c>
      <c r="C21" s="146">
        <v>17355</v>
      </c>
      <c r="D21" s="146">
        <v>7295</v>
      </c>
      <c r="E21" s="146">
        <v>10060</v>
      </c>
      <c r="F21" s="146">
        <v>16884</v>
      </c>
      <c r="G21" s="146">
        <v>7046</v>
      </c>
      <c r="H21" s="146">
        <v>9838</v>
      </c>
      <c r="I21" s="146">
        <v>17083</v>
      </c>
      <c r="J21" s="146">
        <v>6267</v>
      </c>
      <c r="K21" s="146">
        <v>10816</v>
      </c>
      <c r="L21" s="146">
        <v>16258</v>
      </c>
      <c r="M21" s="146">
        <v>6781</v>
      </c>
      <c r="N21" s="146">
        <v>9477</v>
      </c>
      <c r="O21" s="146">
        <v>15737</v>
      </c>
      <c r="P21" s="146">
        <v>5042</v>
      </c>
      <c r="Q21" s="146">
        <v>10695</v>
      </c>
      <c r="R21" s="146">
        <v>12488</v>
      </c>
      <c r="S21" s="146">
        <v>3733</v>
      </c>
      <c r="T21" s="146">
        <v>8755</v>
      </c>
      <c r="U21" s="146">
        <v>12920</v>
      </c>
      <c r="V21" s="146">
        <v>4786</v>
      </c>
      <c r="W21" s="146">
        <v>8134</v>
      </c>
      <c r="X21" s="146">
        <v>16234</v>
      </c>
      <c r="Y21" s="146">
        <v>5761</v>
      </c>
      <c r="Z21" s="146">
        <v>10473</v>
      </c>
      <c r="AA21" s="146">
        <v>15714</v>
      </c>
      <c r="AB21" s="146">
        <v>5526</v>
      </c>
      <c r="AC21" s="146">
        <v>10188</v>
      </c>
      <c r="AD21" s="146">
        <f t="shared" si="0"/>
        <v>17051</v>
      </c>
      <c r="AE21" s="146">
        <v>5785</v>
      </c>
      <c r="AF21" s="146">
        <v>11266</v>
      </c>
      <c r="AG21" s="146">
        <v>19205</v>
      </c>
      <c r="AH21" s="146">
        <v>8228</v>
      </c>
      <c r="AI21" s="146">
        <v>10977</v>
      </c>
    </row>
    <row r="22" spans="1:35">
      <c r="A22" s="773"/>
      <c r="B22" s="386" t="s">
        <v>118</v>
      </c>
      <c r="C22" s="146">
        <v>16548</v>
      </c>
      <c r="D22" s="146">
        <v>3845</v>
      </c>
      <c r="E22" s="146">
        <v>12703</v>
      </c>
      <c r="F22" s="146">
        <v>14615</v>
      </c>
      <c r="G22" s="146">
        <v>5290</v>
      </c>
      <c r="H22" s="146">
        <v>9325</v>
      </c>
      <c r="I22" s="146">
        <v>16501</v>
      </c>
      <c r="J22" s="146">
        <v>5656</v>
      </c>
      <c r="K22" s="146">
        <v>10845</v>
      </c>
      <c r="L22" s="146">
        <v>15368</v>
      </c>
      <c r="M22" s="146">
        <v>4814</v>
      </c>
      <c r="N22" s="146">
        <v>10554</v>
      </c>
      <c r="O22" s="146">
        <v>10800</v>
      </c>
      <c r="P22" s="146">
        <v>3064</v>
      </c>
      <c r="Q22" s="146">
        <v>7736</v>
      </c>
      <c r="R22" s="146">
        <v>10677</v>
      </c>
      <c r="S22" s="146">
        <v>2933</v>
      </c>
      <c r="T22" s="146">
        <v>7744</v>
      </c>
      <c r="U22" s="146">
        <v>11975</v>
      </c>
      <c r="V22" s="146">
        <v>3276</v>
      </c>
      <c r="W22" s="146">
        <v>8699</v>
      </c>
      <c r="X22" s="146">
        <v>12857</v>
      </c>
      <c r="Y22" s="146">
        <v>4350</v>
      </c>
      <c r="Z22" s="146">
        <v>8507</v>
      </c>
      <c r="AA22" s="146">
        <v>14665</v>
      </c>
      <c r="AB22" s="146">
        <v>4063</v>
      </c>
      <c r="AC22" s="146">
        <v>10602</v>
      </c>
      <c r="AD22" s="146">
        <f t="shared" si="0"/>
        <v>16276</v>
      </c>
      <c r="AE22" s="146">
        <v>4389</v>
      </c>
      <c r="AF22" s="146">
        <v>11887</v>
      </c>
      <c r="AG22" s="146">
        <v>20224</v>
      </c>
      <c r="AH22" s="146">
        <v>5960</v>
      </c>
      <c r="AI22" s="146">
        <v>14264</v>
      </c>
    </row>
    <row r="23" spans="1:35" s="36" customFormat="1">
      <c r="A23" s="773"/>
      <c r="B23" s="387" t="s">
        <v>268</v>
      </c>
      <c r="C23" s="390">
        <v>206679</v>
      </c>
      <c r="D23" s="390">
        <v>147515</v>
      </c>
      <c r="E23" s="390">
        <v>59164</v>
      </c>
      <c r="F23" s="390">
        <v>195701</v>
      </c>
      <c r="G23" s="390">
        <v>140138</v>
      </c>
      <c r="H23" s="390">
        <v>55563</v>
      </c>
      <c r="I23" s="390">
        <v>193951</v>
      </c>
      <c r="J23" s="390">
        <v>136783</v>
      </c>
      <c r="K23" s="390">
        <v>57168</v>
      </c>
      <c r="L23" s="390">
        <v>201423</v>
      </c>
      <c r="M23" s="390">
        <v>142893</v>
      </c>
      <c r="N23" s="390">
        <v>58530</v>
      </c>
      <c r="O23" s="390">
        <v>219405</v>
      </c>
      <c r="P23" s="390">
        <v>154137</v>
      </c>
      <c r="Q23" s="390">
        <v>65268</v>
      </c>
      <c r="R23" s="390">
        <v>231325</v>
      </c>
      <c r="S23" s="390">
        <v>171050</v>
      </c>
      <c r="T23" s="390">
        <v>60275</v>
      </c>
      <c r="U23" s="390">
        <v>243726</v>
      </c>
      <c r="V23" s="390">
        <v>182468</v>
      </c>
      <c r="W23" s="390">
        <v>61258</v>
      </c>
      <c r="X23" s="390">
        <v>249235</v>
      </c>
      <c r="Y23" s="390">
        <v>180833</v>
      </c>
      <c r="Z23" s="390">
        <v>68402</v>
      </c>
      <c r="AA23" s="390">
        <v>264146</v>
      </c>
      <c r="AB23" s="390">
        <v>192048</v>
      </c>
      <c r="AC23" s="390">
        <v>72098</v>
      </c>
      <c r="AD23" s="390">
        <f t="shared" si="0"/>
        <v>277084</v>
      </c>
      <c r="AE23" s="390">
        <v>207385</v>
      </c>
      <c r="AF23" s="390">
        <v>69699</v>
      </c>
      <c r="AG23" s="390">
        <v>274248</v>
      </c>
      <c r="AH23" s="390">
        <v>198816</v>
      </c>
      <c r="AI23" s="390">
        <v>75432</v>
      </c>
    </row>
    <row r="24" spans="1:35">
      <c r="A24" s="773"/>
      <c r="B24" s="386" t="s">
        <v>117</v>
      </c>
      <c r="C24" s="146">
        <v>82674</v>
      </c>
      <c r="D24" s="146">
        <v>67865</v>
      </c>
      <c r="E24" s="146">
        <v>14809</v>
      </c>
      <c r="F24" s="146">
        <v>75702</v>
      </c>
      <c r="G24" s="146">
        <v>62394</v>
      </c>
      <c r="H24" s="146">
        <v>13308</v>
      </c>
      <c r="I24" s="146">
        <v>74306</v>
      </c>
      <c r="J24" s="146">
        <v>59173</v>
      </c>
      <c r="K24" s="146">
        <v>15133</v>
      </c>
      <c r="L24" s="146">
        <v>77619</v>
      </c>
      <c r="M24" s="146">
        <v>62281</v>
      </c>
      <c r="N24" s="146">
        <v>15338</v>
      </c>
      <c r="O24" s="146">
        <v>82012</v>
      </c>
      <c r="P24" s="146">
        <v>68025</v>
      </c>
      <c r="Q24" s="146">
        <v>13987</v>
      </c>
      <c r="R24" s="146">
        <v>90120</v>
      </c>
      <c r="S24" s="146">
        <v>74142</v>
      </c>
      <c r="T24" s="146">
        <v>15978</v>
      </c>
      <c r="U24" s="146">
        <v>101832</v>
      </c>
      <c r="V24" s="146">
        <v>84849</v>
      </c>
      <c r="W24" s="146">
        <v>16983</v>
      </c>
      <c r="X24" s="146">
        <v>98712</v>
      </c>
      <c r="Y24" s="146">
        <v>80543</v>
      </c>
      <c r="Z24" s="146">
        <v>18169</v>
      </c>
      <c r="AA24" s="146">
        <v>112059</v>
      </c>
      <c r="AB24" s="146">
        <v>91347</v>
      </c>
      <c r="AC24" s="146">
        <v>20712</v>
      </c>
      <c r="AD24" s="146">
        <f t="shared" si="0"/>
        <v>119547</v>
      </c>
      <c r="AE24" s="146">
        <v>97942</v>
      </c>
      <c r="AF24" s="146">
        <v>21605</v>
      </c>
      <c r="AG24" s="146">
        <v>120421</v>
      </c>
      <c r="AH24" s="146">
        <v>99949</v>
      </c>
      <c r="AI24" s="146">
        <v>20472</v>
      </c>
    </row>
    <row r="25" spans="1:35">
      <c r="A25" s="774"/>
      <c r="B25" s="391" t="s">
        <v>118</v>
      </c>
      <c r="C25" s="392">
        <v>124005</v>
      </c>
      <c r="D25" s="392">
        <v>79650</v>
      </c>
      <c r="E25" s="392">
        <v>44355</v>
      </c>
      <c r="F25" s="392">
        <v>119999</v>
      </c>
      <c r="G25" s="392">
        <v>77744</v>
      </c>
      <c r="H25" s="392">
        <v>42255</v>
      </c>
      <c r="I25" s="392">
        <v>119645</v>
      </c>
      <c r="J25" s="392">
        <v>77610</v>
      </c>
      <c r="K25" s="392">
        <v>42035</v>
      </c>
      <c r="L25" s="392">
        <v>123804</v>
      </c>
      <c r="M25" s="392">
        <v>80612</v>
      </c>
      <c r="N25" s="392">
        <v>43192</v>
      </c>
      <c r="O25" s="392">
        <v>137393</v>
      </c>
      <c r="P25" s="392">
        <v>86112</v>
      </c>
      <c r="Q25" s="392">
        <v>51281</v>
      </c>
      <c r="R25" s="392">
        <v>141205</v>
      </c>
      <c r="S25" s="392">
        <v>96908</v>
      </c>
      <c r="T25" s="392">
        <v>44297</v>
      </c>
      <c r="U25" s="392">
        <v>141894</v>
      </c>
      <c r="V25" s="392">
        <v>97619</v>
      </c>
      <c r="W25" s="392">
        <v>44275</v>
      </c>
      <c r="X25" s="392">
        <v>150523</v>
      </c>
      <c r="Y25" s="392">
        <v>100290</v>
      </c>
      <c r="Z25" s="392">
        <v>50233</v>
      </c>
      <c r="AA25" s="392">
        <v>152087</v>
      </c>
      <c r="AB25" s="392">
        <v>100701</v>
      </c>
      <c r="AC25" s="392">
        <v>51386</v>
      </c>
      <c r="AD25" s="392">
        <f t="shared" si="0"/>
        <v>157537</v>
      </c>
      <c r="AE25" s="392">
        <v>109443</v>
      </c>
      <c r="AF25" s="392">
        <v>48094</v>
      </c>
      <c r="AG25" s="392">
        <v>153827</v>
      </c>
      <c r="AH25" s="392">
        <v>98867</v>
      </c>
      <c r="AI25" s="392">
        <v>54960</v>
      </c>
    </row>
  </sheetData>
  <mergeCells count="14">
    <mergeCell ref="AG6:AI6"/>
    <mergeCell ref="A5:AI5"/>
    <mergeCell ref="AD6:AF6"/>
    <mergeCell ref="AA6:AC6"/>
    <mergeCell ref="A8:A25"/>
    <mergeCell ref="A6:B7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00B050"/>
  </sheetPr>
  <dimension ref="A5:AI25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3" sqref="G3"/>
    </sheetView>
  </sheetViews>
  <sheetFormatPr baseColWidth="10" defaultColWidth="11.42578125" defaultRowHeight="12.75"/>
  <cols>
    <col min="1" max="1" width="5.5703125" style="11" customWidth="1"/>
    <col min="2" max="2" width="30.140625" style="11" customWidth="1"/>
    <col min="3" max="4" width="7.42578125" style="11" bestFit="1" customWidth="1"/>
    <col min="5" max="5" width="6.42578125" style="11" bestFit="1" customWidth="1"/>
    <col min="6" max="7" width="7.42578125" style="11" bestFit="1" customWidth="1"/>
    <col min="8" max="8" width="6.42578125" style="11" bestFit="1" customWidth="1"/>
    <col min="9" max="10" width="7.42578125" style="11" bestFit="1" customWidth="1"/>
    <col min="11" max="11" width="6.42578125" style="11" bestFit="1" customWidth="1"/>
    <col min="12" max="13" width="7.42578125" style="11" bestFit="1" customWidth="1"/>
    <col min="14" max="14" width="6.42578125" style="11" bestFit="1" customWidth="1"/>
    <col min="15" max="16" width="7.42578125" style="11" bestFit="1" customWidth="1"/>
    <col min="17" max="17" width="6.42578125" style="11" bestFit="1" customWidth="1"/>
    <col min="18" max="19" width="7.42578125" style="11" bestFit="1" customWidth="1"/>
    <col min="20" max="20" width="6.42578125" style="11" bestFit="1" customWidth="1"/>
    <col min="21" max="22" width="7.42578125" style="11" bestFit="1" customWidth="1"/>
    <col min="23" max="23" width="6.42578125" style="11" bestFit="1" customWidth="1"/>
    <col min="24" max="25" width="7.42578125" style="11" bestFit="1" customWidth="1"/>
    <col min="26" max="26" width="6.42578125" style="11" bestFit="1" customWidth="1"/>
    <col min="27" max="28" width="7.42578125" style="11" bestFit="1" customWidth="1"/>
    <col min="29" max="29" width="6.42578125" style="11" bestFit="1" customWidth="1"/>
    <col min="30" max="31" width="7.5703125" style="11" customWidth="1"/>
    <col min="32" max="35" width="7.7109375" style="11" customWidth="1"/>
    <col min="36" max="16384" width="11.42578125" style="11"/>
  </cols>
  <sheetData>
    <row r="5" spans="1:35">
      <c r="A5" s="775" t="s">
        <v>323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</row>
    <row r="6" spans="1:35" ht="18.75" customHeight="1">
      <c r="A6" s="945" t="s">
        <v>95</v>
      </c>
      <c r="B6" s="946"/>
      <c r="C6" s="944">
        <v>2007</v>
      </c>
      <c r="D6" s="944"/>
      <c r="E6" s="944"/>
      <c r="F6" s="944">
        <v>2008</v>
      </c>
      <c r="G6" s="944"/>
      <c r="H6" s="944"/>
      <c r="I6" s="944">
        <v>2009</v>
      </c>
      <c r="J6" s="944"/>
      <c r="K6" s="944"/>
      <c r="L6" s="944">
        <v>2010</v>
      </c>
      <c r="M6" s="944"/>
      <c r="N6" s="944"/>
      <c r="O6" s="944">
        <v>2011</v>
      </c>
      <c r="P6" s="944"/>
      <c r="Q6" s="944"/>
      <c r="R6" s="944">
        <v>2012</v>
      </c>
      <c r="S6" s="944"/>
      <c r="T6" s="944"/>
      <c r="U6" s="944">
        <v>2013</v>
      </c>
      <c r="V6" s="944"/>
      <c r="W6" s="944"/>
      <c r="X6" s="944">
        <v>2014</v>
      </c>
      <c r="Y6" s="944"/>
      <c r="Z6" s="944"/>
      <c r="AA6" s="944">
        <v>2015</v>
      </c>
      <c r="AB6" s="944"/>
      <c r="AC6" s="944"/>
      <c r="AD6" s="944">
        <v>2016</v>
      </c>
      <c r="AE6" s="944"/>
      <c r="AF6" s="944"/>
      <c r="AG6" s="944">
        <v>2017</v>
      </c>
      <c r="AH6" s="944"/>
      <c r="AI6" s="944"/>
    </row>
    <row r="7" spans="1:35" ht="30.75" customHeight="1">
      <c r="A7" s="947"/>
      <c r="B7" s="948"/>
      <c r="C7" s="382" t="s">
        <v>260</v>
      </c>
      <c r="D7" s="383" t="s">
        <v>261</v>
      </c>
      <c r="E7" s="383" t="s">
        <v>262</v>
      </c>
      <c r="F7" s="382" t="s">
        <v>260</v>
      </c>
      <c r="G7" s="383" t="s">
        <v>261</v>
      </c>
      <c r="H7" s="383" t="s">
        <v>262</v>
      </c>
      <c r="I7" s="382" t="s">
        <v>260</v>
      </c>
      <c r="J7" s="383" t="s">
        <v>261</v>
      </c>
      <c r="K7" s="383" t="s">
        <v>262</v>
      </c>
      <c r="L7" s="382" t="s">
        <v>260</v>
      </c>
      <c r="M7" s="383" t="s">
        <v>261</v>
      </c>
      <c r="N7" s="383" t="s">
        <v>262</v>
      </c>
      <c r="O7" s="382" t="s">
        <v>260</v>
      </c>
      <c r="P7" s="383" t="s">
        <v>261</v>
      </c>
      <c r="Q7" s="383" t="s">
        <v>262</v>
      </c>
      <c r="R7" s="382" t="s">
        <v>260</v>
      </c>
      <c r="S7" s="383" t="s">
        <v>261</v>
      </c>
      <c r="T7" s="383" t="s">
        <v>262</v>
      </c>
      <c r="U7" s="382" t="s">
        <v>260</v>
      </c>
      <c r="V7" s="383" t="s">
        <v>261</v>
      </c>
      <c r="W7" s="383" t="s">
        <v>262</v>
      </c>
      <c r="X7" s="382" t="s">
        <v>260</v>
      </c>
      <c r="Y7" s="383" t="s">
        <v>261</v>
      </c>
      <c r="Z7" s="383" t="s">
        <v>262</v>
      </c>
      <c r="AA7" s="382" t="s">
        <v>260</v>
      </c>
      <c r="AB7" s="383" t="s">
        <v>261</v>
      </c>
      <c r="AC7" s="383" t="s">
        <v>262</v>
      </c>
      <c r="AD7" s="382" t="s">
        <v>260</v>
      </c>
      <c r="AE7" s="383" t="s">
        <v>261</v>
      </c>
      <c r="AF7" s="383" t="s">
        <v>262</v>
      </c>
      <c r="AG7" s="382" t="s">
        <v>260</v>
      </c>
      <c r="AH7" s="383" t="s">
        <v>261</v>
      </c>
      <c r="AI7" s="383" t="s">
        <v>262</v>
      </c>
    </row>
    <row r="8" spans="1:35" s="36" customFormat="1">
      <c r="A8" s="931" t="s">
        <v>106</v>
      </c>
      <c r="B8" s="384" t="s">
        <v>263</v>
      </c>
      <c r="C8" s="385">
        <v>202944</v>
      </c>
      <c r="D8" s="385">
        <v>114460</v>
      </c>
      <c r="E8" s="385">
        <v>88484</v>
      </c>
      <c r="F8" s="385">
        <v>202496</v>
      </c>
      <c r="G8" s="385">
        <v>114525</v>
      </c>
      <c r="H8" s="385">
        <v>87971</v>
      </c>
      <c r="I8" s="385">
        <v>201786</v>
      </c>
      <c r="J8" s="385">
        <v>113238</v>
      </c>
      <c r="K8" s="385">
        <v>88548</v>
      </c>
      <c r="L8" s="385">
        <v>203507</v>
      </c>
      <c r="M8" s="385">
        <v>114373</v>
      </c>
      <c r="N8" s="385">
        <v>89134</v>
      </c>
      <c r="O8" s="385">
        <v>185276</v>
      </c>
      <c r="P8" s="385">
        <v>108174</v>
      </c>
      <c r="Q8" s="385">
        <v>77102</v>
      </c>
      <c r="R8" s="385">
        <v>212350</v>
      </c>
      <c r="S8" s="385">
        <v>122266</v>
      </c>
      <c r="T8" s="385">
        <v>90084</v>
      </c>
      <c r="U8" s="385">
        <v>209284</v>
      </c>
      <c r="V8" s="385">
        <v>126743</v>
      </c>
      <c r="W8" s="385">
        <v>82541</v>
      </c>
      <c r="X8" s="385">
        <v>212203</v>
      </c>
      <c r="Y8" s="385">
        <v>123766</v>
      </c>
      <c r="Z8" s="385">
        <v>88437</v>
      </c>
      <c r="AA8" s="385">
        <v>213332</v>
      </c>
      <c r="AB8" s="385">
        <v>128287</v>
      </c>
      <c r="AC8" s="385">
        <v>85045</v>
      </c>
      <c r="AD8" s="385">
        <f>+AE8+AF8</f>
        <v>226743</v>
      </c>
      <c r="AE8" s="385">
        <v>133782</v>
      </c>
      <c r="AF8" s="385">
        <v>92961</v>
      </c>
      <c r="AG8" s="385">
        <v>219170</v>
      </c>
      <c r="AH8" s="385">
        <v>128236</v>
      </c>
      <c r="AI8" s="385">
        <v>90934</v>
      </c>
    </row>
    <row r="9" spans="1:35">
      <c r="A9" s="773"/>
      <c r="B9" s="386" t="s">
        <v>117</v>
      </c>
      <c r="C9" s="146">
        <v>105137</v>
      </c>
      <c r="D9" s="146">
        <v>59573</v>
      </c>
      <c r="E9" s="146">
        <v>45564</v>
      </c>
      <c r="F9" s="146">
        <v>105246</v>
      </c>
      <c r="G9" s="146">
        <v>59796</v>
      </c>
      <c r="H9" s="146">
        <v>45450</v>
      </c>
      <c r="I9" s="146">
        <v>105405</v>
      </c>
      <c r="J9" s="146">
        <v>58165</v>
      </c>
      <c r="K9" s="146">
        <v>47240</v>
      </c>
      <c r="L9" s="146">
        <v>103909</v>
      </c>
      <c r="M9" s="146">
        <v>58903</v>
      </c>
      <c r="N9" s="146">
        <v>45006</v>
      </c>
      <c r="O9" s="146">
        <v>95319</v>
      </c>
      <c r="P9" s="146">
        <v>56993</v>
      </c>
      <c r="Q9" s="146">
        <v>38326</v>
      </c>
      <c r="R9" s="146">
        <v>108691</v>
      </c>
      <c r="S9" s="146">
        <v>62218</v>
      </c>
      <c r="T9" s="146">
        <v>46473</v>
      </c>
      <c r="U9" s="146">
        <v>106621</v>
      </c>
      <c r="V9" s="146">
        <v>64685</v>
      </c>
      <c r="W9" s="146">
        <v>41936</v>
      </c>
      <c r="X9" s="146">
        <v>108578</v>
      </c>
      <c r="Y9" s="146">
        <v>63897</v>
      </c>
      <c r="Z9" s="146">
        <v>44681</v>
      </c>
      <c r="AA9" s="146">
        <v>108013</v>
      </c>
      <c r="AB9" s="146">
        <v>65941</v>
      </c>
      <c r="AC9" s="146">
        <v>42072</v>
      </c>
      <c r="AD9" s="146">
        <f t="shared" ref="AD9:AD25" si="0">+AE9+AF9</f>
        <v>112995</v>
      </c>
      <c r="AE9" s="146">
        <v>67085</v>
      </c>
      <c r="AF9" s="146">
        <v>45910</v>
      </c>
      <c r="AG9" s="146">
        <v>111527</v>
      </c>
      <c r="AH9" s="146">
        <v>66330</v>
      </c>
      <c r="AI9" s="146">
        <v>45197</v>
      </c>
    </row>
    <row r="10" spans="1:35">
      <c r="A10" s="773"/>
      <c r="B10" s="386" t="s">
        <v>118</v>
      </c>
      <c r="C10" s="146">
        <v>97807</v>
      </c>
      <c r="D10" s="146">
        <v>54887</v>
      </c>
      <c r="E10" s="146">
        <v>42920</v>
      </c>
      <c r="F10" s="146">
        <v>97250</v>
      </c>
      <c r="G10" s="146">
        <v>54729</v>
      </c>
      <c r="H10" s="146">
        <v>42521</v>
      </c>
      <c r="I10" s="146">
        <v>96381</v>
      </c>
      <c r="J10" s="146">
        <v>55073</v>
      </c>
      <c r="K10" s="146">
        <v>41308</v>
      </c>
      <c r="L10" s="146">
        <v>99598</v>
      </c>
      <c r="M10" s="146">
        <v>55470</v>
      </c>
      <c r="N10" s="146">
        <v>44128</v>
      </c>
      <c r="O10" s="146">
        <v>89957</v>
      </c>
      <c r="P10" s="146">
        <v>51181</v>
      </c>
      <c r="Q10" s="146">
        <v>38776</v>
      </c>
      <c r="R10" s="146">
        <v>103659</v>
      </c>
      <c r="S10" s="146">
        <v>60048</v>
      </c>
      <c r="T10" s="146">
        <v>43611</v>
      </c>
      <c r="U10" s="146">
        <v>102663</v>
      </c>
      <c r="V10" s="146">
        <v>62058</v>
      </c>
      <c r="W10" s="146">
        <v>40605</v>
      </c>
      <c r="X10" s="146">
        <v>103625</v>
      </c>
      <c r="Y10" s="146">
        <v>59869</v>
      </c>
      <c r="Z10" s="146">
        <v>43756</v>
      </c>
      <c r="AA10" s="146">
        <v>105319</v>
      </c>
      <c r="AB10" s="146">
        <v>62346</v>
      </c>
      <c r="AC10" s="146">
        <v>42973</v>
      </c>
      <c r="AD10" s="146">
        <f t="shared" si="0"/>
        <v>113748</v>
      </c>
      <c r="AE10" s="146">
        <v>66697</v>
      </c>
      <c r="AF10" s="146">
        <v>47051</v>
      </c>
      <c r="AG10" s="146">
        <v>107643</v>
      </c>
      <c r="AH10" s="146">
        <v>61906</v>
      </c>
      <c r="AI10" s="146">
        <v>45737</v>
      </c>
    </row>
    <row r="11" spans="1:35" s="36" customFormat="1">
      <c r="A11" s="773"/>
      <c r="B11" s="387" t="s">
        <v>264</v>
      </c>
      <c r="C11" s="388">
        <v>106238</v>
      </c>
      <c r="D11" s="388">
        <v>47032</v>
      </c>
      <c r="E11" s="388">
        <v>59206</v>
      </c>
      <c r="F11" s="388">
        <v>107646</v>
      </c>
      <c r="G11" s="388">
        <v>48768</v>
      </c>
      <c r="H11" s="388">
        <v>58878</v>
      </c>
      <c r="I11" s="388">
        <v>107530</v>
      </c>
      <c r="J11" s="388">
        <v>46884</v>
      </c>
      <c r="K11" s="388">
        <v>60646</v>
      </c>
      <c r="L11" s="388">
        <v>101947</v>
      </c>
      <c r="M11" s="388">
        <v>43532</v>
      </c>
      <c r="N11" s="388">
        <v>58415</v>
      </c>
      <c r="O11" s="388">
        <v>83849</v>
      </c>
      <c r="P11" s="388">
        <v>37442</v>
      </c>
      <c r="Q11" s="388">
        <v>46407</v>
      </c>
      <c r="R11" s="388">
        <v>107101</v>
      </c>
      <c r="S11" s="388">
        <v>47907</v>
      </c>
      <c r="T11" s="388">
        <v>59194</v>
      </c>
      <c r="U11" s="388">
        <v>107258</v>
      </c>
      <c r="V11" s="388">
        <v>51720</v>
      </c>
      <c r="W11" s="388">
        <v>55538</v>
      </c>
      <c r="X11" s="388">
        <v>104367</v>
      </c>
      <c r="Y11" s="388">
        <v>45035</v>
      </c>
      <c r="Z11" s="388">
        <v>59332</v>
      </c>
      <c r="AA11" s="388">
        <v>101548</v>
      </c>
      <c r="AB11" s="388">
        <v>46163</v>
      </c>
      <c r="AC11" s="388">
        <v>55385</v>
      </c>
      <c r="AD11" s="388">
        <f t="shared" si="0"/>
        <v>113212</v>
      </c>
      <c r="AE11" s="388">
        <v>48814</v>
      </c>
      <c r="AF11" s="388">
        <v>64398</v>
      </c>
      <c r="AG11" s="388">
        <v>108305</v>
      </c>
      <c r="AH11" s="388">
        <v>46770</v>
      </c>
      <c r="AI11" s="388">
        <v>61535</v>
      </c>
    </row>
    <row r="12" spans="1:35">
      <c r="A12" s="773"/>
      <c r="B12" s="386" t="s">
        <v>117</v>
      </c>
      <c r="C12" s="389">
        <v>75831</v>
      </c>
      <c r="D12" s="389">
        <v>34043</v>
      </c>
      <c r="E12" s="389">
        <v>41788</v>
      </c>
      <c r="F12" s="389">
        <v>80413</v>
      </c>
      <c r="G12" s="389">
        <v>38281</v>
      </c>
      <c r="H12" s="389">
        <v>42132</v>
      </c>
      <c r="I12" s="389">
        <v>78873</v>
      </c>
      <c r="J12" s="389">
        <v>34935</v>
      </c>
      <c r="K12" s="389">
        <v>43938</v>
      </c>
      <c r="L12" s="389">
        <v>75031</v>
      </c>
      <c r="M12" s="389">
        <v>33280</v>
      </c>
      <c r="N12" s="389">
        <v>41751</v>
      </c>
      <c r="O12" s="389">
        <v>61758</v>
      </c>
      <c r="P12" s="389">
        <v>28574</v>
      </c>
      <c r="Q12" s="389">
        <v>33184</v>
      </c>
      <c r="R12" s="389">
        <v>77043</v>
      </c>
      <c r="S12" s="389">
        <v>34594</v>
      </c>
      <c r="T12" s="389">
        <v>42449</v>
      </c>
      <c r="U12" s="389">
        <v>74286</v>
      </c>
      <c r="V12" s="389">
        <v>35698</v>
      </c>
      <c r="W12" s="389">
        <v>38588</v>
      </c>
      <c r="X12" s="389">
        <v>72888</v>
      </c>
      <c r="Y12" s="389">
        <v>33207</v>
      </c>
      <c r="Z12" s="389">
        <v>39681</v>
      </c>
      <c r="AA12" s="389">
        <v>70553</v>
      </c>
      <c r="AB12" s="389">
        <v>33027</v>
      </c>
      <c r="AC12" s="389">
        <v>37526</v>
      </c>
      <c r="AD12" s="389">
        <f t="shared" si="0"/>
        <v>76121</v>
      </c>
      <c r="AE12" s="389">
        <v>34476</v>
      </c>
      <c r="AF12" s="389">
        <v>41645</v>
      </c>
      <c r="AG12" s="389">
        <v>73088</v>
      </c>
      <c r="AH12" s="389">
        <v>33179</v>
      </c>
      <c r="AI12" s="389">
        <v>39909</v>
      </c>
    </row>
    <row r="13" spans="1:35">
      <c r="A13" s="773"/>
      <c r="B13" s="386" t="s">
        <v>118</v>
      </c>
      <c r="C13" s="389">
        <v>30407</v>
      </c>
      <c r="D13" s="389">
        <v>12989</v>
      </c>
      <c r="E13" s="389">
        <v>17418</v>
      </c>
      <c r="F13" s="389">
        <v>27233</v>
      </c>
      <c r="G13" s="389">
        <v>10487</v>
      </c>
      <c r="H13" s="389">
        <v>16746</v>
      </c>
      <c r="I13" s="389">
        <v>28657</v>
      </c>
      <c r="J13" s="389">
        <v>11949</v>
      </c>
      <c r="K13" s="389">
        <v>16708</v>
      </c>
      <c r="L13" s="389">
        <v>26916</v>
      </c>
      <c r="M13" s="389">
        <v>10252</v>
      </c>
      <c r="N13" s="389">
        <v>16664</v>
      </c>
      <c r="O13" s="389">
        <v>22091</v>
      </c>
      <c r="P13" s="389">
        <v>8868</v>
      </c>
      <c r="Q13" s="389">
        <v>13223</v>
      </c>
      <c r="R13" s="389">
        <v>30058</v>
      </c>
      <c r="S13" s="389">
        <v>13313</v>
      </c>
      <c r="T13" s="389">
        <v>16745</v>
      </c>
      <c r="U13" s="389">
        <v>32972</v>
      </c>
      <c r="V13" s="389">
        <v>16022</v>
      </c>
      <c r="W13" s="389">
        <v>16950</v>
      </c>
      <c r="X13" s="389">
        <v>31479</v>
      </c>
      <c r="Y13" s="389">
        <v>11828</v>
      </c>
      <c r="Z13" s="389">
        <v>19651</v>
      </c>
      <c r="AA13" s="389">
        <v>30995</v>
      </c>
      <c r="AB13" s="389">
        <v>13136</v>
      </c>
      <c r="AC13" s="389">
        <v>17859</v>
      </c>
      <c r="AD13" s="389">
        <f t="shared" si="0"/>
        <v>37091</v>
      </c>
      <c r="AE13" s="389">
        <v>14338</v>
      </c>
      <c r="AF13" s="389">
        <v>22753</v>
      </c>
      <c r="AG13" s="389">
        <v>35217</v>
      </c>
      <c r="AH13" s="389">
        <v>13591</v>
      </c>
      <c r="AI13" s="389">
        <v>21626</v>
      </c>
    </row>
    <row r="14" spans="1:35" s="36" customFormat="1">
      <c r="A14" s="773"/>
      <c r="B14" s="387" t="s">
        <v>265</v>
      </c>
      <c r="C14" s="390">
        <v>97852</v>
      </c>
      <c r="D14" s="390">
        <v>43316</v>
      </c>
      <c r="E14" s="390">
        <v>54536</v>
      </c>
      <c r="F14" s="390">
        <v>98540</v>
      </c>
      <c r="G14" s="390">
        <v>45481</v>
      </c>
      <c r="H14" s="390">
        <v>53059</v>
      </c>
      <c r="I14" s="390">
        <v>97605</v>
      </c>
      <c r="J14" s="390">
        <v>43732</v>
      </c>
      <c r="K14" s="390">
        <v>53873</v>
      </c>
      <c r="L14" s="390">
        <v>91987</v>
      </c>
      <c r="M14" s="390">
        <v>39837</v>
      </c>
      <c r="N14" s="390">
        <v>52150</v>
      </c>
      <c r="O14" s="390">
        <v>78624</v>
      </c>
      <c r="P14" s="390">
        <v>35514</v>
      </c>
      <c r="Q14" s="390">
        <v>43110</v>
      </c>
      <c r="R14" s="390">
        <v>100404</v>
      </c>
      <c r="S14" s="390">
        <v>45318</v>
      </c>
      <c r="T14" s="390">
        <v>55086</v>
      </c>
      <c r="U14" s="390">
        <v>99296</v>
      </c>
      <c r="V14" s="390">
        <v>48329</v>
      </c>
      <c r="W14" s="390">
        <v>50967</v>
      </c>
      <c r="X14" s="390">
        <v>96437</v>
      </c>
      <c r="Y14" s="390">
        <v>41801</v>
      </c>
      <c r="Z14" s="390">
        <v>54636</v>
      </c>
      <c r="AA14" s="390">
        <v>93487</v>
      </c>
      <c r="AB14" s="390">
        <v>42688</v>
      </c>
      <c r="AC14" s="390">
        <v>50799</v>
      </c>
      <c r="AD14" s="390">
        <f t="shared" si="0"/>
        <v>104206</v>
      </c>
      <c r="AE14" s="390">
        <v>46570</v>
      </c>
      <c r="AF14" s="390">
        <v>57636</v>
      </c>
      <c r="AG14" s="390">
        <v>96740</v>
      </c>
      <c r="AH14" s="390">
        <v>42428</v>
      </c>
      <c r="AI14" s="390">
        <v>54312</v>
      </c>
    </row>
    <row r="15" spans="1:35">
      <c r="A15" s="773"/>
      <c r="B15" s="386" t="s">
        <v>117</v>
      </c>
      <c r="C15" s="146">
        <v>71719</v>
      </c>
      <c r="D15" s="146">
        <v>31918</v>
      </c>
      <c r="E15" s="146">
        <v>39801</v>
      </c>
      <c r="F15" s="146">
        <v>75485</v>
      </c>
      <c r="G15" s="146">
        <v>36383</v>
      </c>
      <c r="H15" s="146">
        <v>39102</v>
      </c>
      <c r="I15" s="146">
        <v>73616</v>
      </c>
      <c r="J15" s="146">
        <v>33450</v>
      </c>
      <c r="K15" s="146">
        <v>40166</v>
      </c>
      <c r="L15" s="146">
        <v>69573</v>
      </c>
      <c r="M15" s="146">
        <v>31209</v>
      </c>
      <c r="N15" s="146">
        <v>38364</v>
      </c>
      <c r="O15" s="146">
        <v>58263</v>
      </c>
      <c r="P15" s="146">
        <v>27200</v>
      </c>
      <c r="Q15" s="146">
        <v>31063</v>
      </c>
      <c r="R15" s="146">
        <v>72820</v>
      </c>
      <c r="S15" s="146">
        <v>32674</v>
      </c>
      <c r="T15" s="146">
        <v>40146</v>
      </c>
      <c r="U15" s="146">
        <v>69714</v>
      </c>
      <c r="V15" s="146">
        <v>33748</v>
      </c>
      <c r="W15" s="146">
        <v>35966</v>
      </c>
      <c r="X15" s="146">
        <v>68259</v>
      </c>
      <c r="Y15" s="146">
        <v>30833</v>
      </c>
      <c r="Z15" s="146">
        <v>37426</v>
      </c>
      <c r="AA15" s="146">
        <v>66445</v>
      </c>
      <c r="AB15" s="146">
        <v>30790</v>
      </c>
      <c r="AC15" s="146">
        <v>35655</v>
      </c>
      <c r="AD15" s="146">
        <f t="shared" si="0"/>
        <v>70815</v>
      </c>
      <c r="AE15" s="146">
        <v>32842</v>
      </c>
      <c r="AF15" s="146">
        <v>37973</v>
      </c>
      <c r="AG15" s="146">
        <v>66427</v>
      </c>
      <c r="AH15" s="146">
        <v>30198</v>
      </c>
      <c r="AI15" s="146">
        <v>36229</v>
      </c>
    </row>
    <row r="16" spans="1:35">
      <c r="A16" s="773"/>
      <c r="B16" s="386" t="s">
        <v>118</v>
      </c>
      <c r="C16" s="146">
        <v>26133</v>
      </c>
      <c r="D16" s="146">
        <v>11398</v>
      </c>
      <c r="E16" s="146">
        <v>14735</v>
      </c>
      <c r="F16" s="146">
        <v>23055</v>
      </c>
      <c r="G16" s="146">
        <v>9098</v>
      </c>
      <c r="H16" s="146">
        <v>13957</v>
      </c>
      <c r="I16" s="146">
        <v>23989</v>
      </c>
      <c r="J16" s="146">
        <v>10282</v>
      </c>
      <c r="K16" s="146">
        <v>13707</v>
      </c>
      <c r="L16" s="146">
        <v>22414</v>
      </c>
      <c r="M16" s="146">
        <v>8628</v>
      </c>
      <c r="N16" s="146">
        <v>13786</v>
      </c>
      <c r="O16" s="146">
        <v>20361</v>
      </c>
      <c r="P16" s="146">
        <v>8314</v>
      </c>
      <c r="Q16" s="146">
        <v>12047</v>
      </c>
      <c r="R16" s="146">
        <v>27584</v>
      </c>
      <c r="S16" s="146">
        <v>12644</v>
      </c>
      <c r="T16" s="146">
        <v>14940</v>
      </c>
      <c r="U16" s="146">
        <v>29582</v>
      </c>
      <c r="V16" s="146">
        <v>14581</v>
      </c>
      <c r="W16" s="146">
        <v>15001</v>
      </c>
      <c r="X16" s="146">
        <v>28178</v>
      </c>
      <c r="Y16" s="146">
        <v>10968</v>
      </c>
      <c r="Z16" s="146">
        <v>17210</v>
      </c>
      <c r="AA16" s="146">
        <v>27042</v>
      </c>
      <c r="AB16" s="146">
        <v>11898</v>
      </c>
      <c r="AC16" s="146">
        <v>15144</v>
      </c>
      <c r="AD16" s="146">
        <f t="shared" si="0"/>
        <v>33391</v>
      </c>
      <c r="AE16" s="146">
        <v>13728</v>
      </c>
      <c r="AF16" s="146">
        <v>19663</v>
      </c>
      <c r="AG16" s="146">
        <v>30313</v>
      </c>
      <c r="AH16" s="146">
        <v>12230</v>
      </c>
      <c r="AI16" s="146">
        <v>18083</v>
      </c>
    </row>
    <row r="17" spans="1:35" s="36" customFormat="1">
      <c r="A17" s="773"/>
      <c r="B17" s="387" t="s">
        <v>266</v>
      </c>
      <c r="C17" s="390">
        <v>4396</v>
      </c>
      <c r="D17" s="390">
        <v>2125</v>
      </c>
      <c r="E17" s="390">
        <v>2271</v>
      </c>
      <c r="F17" s="390">
        <v>4063</v>
      </c>
      <c r="G17" s="390">
        <v>2102</v>
      </c>
      <c r="H17" s="390">
        <v>1961</v>
      </c>
      <c r="I17" s="390">
        <v>4623</v>
      </c>
      <c r="J17" s="390">
        <v>2666</v>
      </c>
      <c r="K17" s="390">
        <v>1957</v>
      </c>
      <c r="L17" s="390">
        <v>3407</v>
      </c>
      <c r="M17" s="390">
        <v>1936</v>
      </c>
      <c r="N17" s="390">
        <v>1471</v>
      </c>
      <c r="O17" s="390">
        <v>1659</v>
      </c>
      <c r="P17" s="390">
        <v>554</v>
      </c>
      <c r="Q17" s="390">
        <v>1105</v>
      </c>
      <c r="R17" s="390">
        <v>4109</v>
      </c>
      <c r="S17" s="390">
        <v>1981</v>
      </c>
      <c r="T17" s="390">
        <v>2128</v>
      </c>
      <c r="U17" s="390">
        <v>5333</v>
      </c>
      <c r="V17" s="390">
        <v>2465</v>
      </c>
      <c r="W17" s="390">
        <v>2868</v>
      </c>
      <c r="X17" s="390">
        <v>3339</v>
      </c>
      <c r="Y17" s="390">
        <v>1646</v>
      </c>
      <c r="Z17" s="390">
        <v>1693</v>
      </c>
      <c r="AA17" s="390">
        <v>3570</v>
      </c>
      <c r="AB17" s="390">
        <v>1715</v>
      </c>
      <c r="AC17" s="390">
        <v>1855</v>
      </c>
      <c r="AD17" s="390">
        <f t="shared" si="0"/>
        <v>3360</v>
      </c>
      <c r="AE17" s="390">
        <v>1543</v>
      </c>
      <c r="AF17" s="390">
        <v>1817</v>
      </c>
      <c r="AG17" s="390">
        <v>2952</v>
      </c>
      <c r="AH17" s="390">
        <v>1300</v>
      </c>
      <c r="AI17" s="390">
        <v>1652</v>
      </c>
    </row>
    <row r="18" spans="1:35">
      <c r="A18" s="773"/>
      <c r="B18" s="386" t="s">
        <v>117</v>
      </c>
      <c r="C18" s="146">
        <v>3429</v>
      </c>
      <c r="D18" s="146">
        <v>1854</v>
      </c>
      <c r="E18" s="146">
        <v>1575</v>
      </c>
      <c r="F18" s="146">
        <v>3500</v>
      </c>
      <c r="G18" s="146">
        <v>1930</v>
      </c>
      <c r="H18" s="146">
        <v>1570</v>
      </c>
      <c r="I18" s="146">
        <v>3749</v>
      </c>
      <c r="J18" s="146">
        <v>2297</v>
      </c>
      <c r="K18" s="146">
        <v>1452</v>
      </c>
      <c r="L18" s="146">
        <v>3033</v>
      </c>
      <c r="M18" s="146">
        <v>1730</v>
      </c>
      <c r="N18" s="146">
        <v>1303</v>
      </c>
      <c r="O18" s="146">
        <v>1352</v>
      </c>
      <c r="P18" s="146">
        <v>554</v>
      </c>
      <c r="Q18" s="146">
        <v>798</v>
      </c>
      <c r="R18" s="146">
        <v>3076</v>
      </c>
      <c r="S18" s="146">
        <v>1586</v>
      </c>
      <c r="T18" s="146">
        <v>1490</v>
      </c>
      <c r="U18" s="146">
        <v>4847</v>
      </c>
      <c r="V18" s="146">
        <v>2115</v>
      </c>
      <c r="W18" s="146">
        <v>2732</v>
      </c>
      <c r="X18" s="146">
        <v>2773</v>
      </c>
      <c r="Y18" s="146">
        <v>1568</v>
      </c>
      <c r="Z18" s="146">
        <v>1205</v>
      </c>
      <c r="AA18" s="146">
        <v>2686</v>
      </c>
      <c r="AB18" s="146">
        <v>1255</v>
      </c>
      <c r="AC18" s="146">
        <v>1431</v>
      </c>
      <c r="AD18" s="146">
        <f t="shared" si="0"/>
        <v>2766</v>
      </c>
      <c r="AE18" s="146">
        <v>1471</v>
      </c>
      <c r="AF18" s="146">
        <v>1295</v>
      </c>
      <c r="AG18" s="146">
        <v>2472</v>
      </c>
      <c r="AH18" s="146">
        <v>1181</v>
      </c>
      <c r="AI18" s="146">
        <v>1291</v>
      </c>
    </row>
    <row r="19" spans="1:35">
      <c r="A19" s="773"/>
      <c r="B19" s="386" t="s">
        <v>118</v>
      </c>
      <c r="C19" s="146">
        <v>967</v>
      </c>
      <c r="D19" s="146">
        <v>271</v>
      </c>
      <c r="E19" s="146">
        <v>696</v>
      </c>
      <c r="F19" s="146">
        <v>563</v>
      </c>
      <c r="G19" s="146">
        <v>172</v>
      </c>
      <c r="H19" s="146">
        <v>391</v>
      </c>
      <c r="I19" s="146">
        <v>874</v>
      </c>
      <c r="J19" s="146">
        <v>369</v>
      </c>
      <c r="K19" s="146">
        <v>505</v>
      </c>
      <c r="L19" s="146">
        <v>374</v>
      </c>
      <c r="M19" s="146">
        <v>206</v>
      </c>
      <c r="N19" s="146">
        <v>168</v>
      </c>
      <c r="O19" s="146">
        <v>307</v>
      </c>
      <c r="P19" s="146">
        <v>0</v>
      </c>
      <c r="Q19" s="146">
        <v>307</v>
      </c>
      <c r="R19" s="146">
        <v>1033</v>
      </c>
      <c r="S19" s="146">
        <v>395</v>
      </c>
      <c r="T19" s="146">
        <v>638</v>
      </c>
      <c r="U19" s="146">
        <v>486</v>
      </c>
      <c r="V19" s="146">
        <v>350</v>
      </c>
      <c r="W19" s="146">
        <v>136</v>
      </c>
      <c r="X19" s="146">
        <v>566</v>
      </c>
      <c r="Y19" s="146">
        <v>78</v>
      </c>
      <c r="Z19" s="146">
        <v>488</v>
      </c>
      <c r="AA19" s="146">
        <v>884</v>
      </c>
      <c r="AB19" s="146">
        <v>460</v>
      </c>
      <c r="AC19" s="146">
        <v>424</v>
      </c>
      <c r="AD19" s="146">
        <f t="shared" si="0"/>
        <v>594</v>
      </c>
      <c r="AE19" s="146">
        <v>72</v>
      </c>
      <c r="AF19" s="146">
        <v>522</v>
      </c>
      <c r="AG19" s="146">
        <v>480</v>
      </c>
      <c r="AH19" s="146">
        <v>119</v>
      </c>
      <c r="AI19" s="146">
        <v>361</v>
      </c>
    </row>
    <row r="20" spans="1:35" s="36" customFormat="1">
      <c r="A20" s="773"/>
      <c r="B20" s="387" t="s">
        <v>267</v>
      </c>
      <c r="C20" s="390">
        <v>8386</v>
      </c>
      <c r="D20" s="390">
        <v>3716</v>
      </c>
      <c r="E20" s="390">
        <v>4670</v>
      </c>
      <c r="F20" s="390">
        <v>9106</v>
      </c>
      <c r="G20" s="390">
        <v>3287</v>
      </c>
      <c r="H20" s="390">
        <v>5819</v>
      </c>
      <c r="I20" s="390">
        <v>9925</v>
      </c>
      <c r="J20" s="390">
        <v>3152</v>
      </c>
      <c r="K20" s="390">
        <v>6773</v>
      </c>
      <c r="L20" s="390">
        <v>9960</v>
      </c>
      <c r="M20" s="390">
        <v>3695</v>
      </c>
      <c r="N20" s="390">
        <v>6265</v>
      </c>
      <c r="O20" s="390">
        <v>5225</v>
      </c>
      <c r="P20" s="390">
        <v>1928</v>
      </c>
      <c r="Q20" s="390">
        <v>3297</v>
      </c>
      <c r="R20" s="390">
        <v>6697</v>
      </c>
      <c r="S20" s="390">
        <v>2589</v>
      </c>
      <c r="T20" s="390">
        <v>4108</v>
      </c>
      <c r="U20" s="390">
        <v>7962</v>
      </c>
      <c r="V20" s="390">
        <v>3391</v>
      </c>
      <c r="W20" s="390">
        <v>4571</v>
      </c>
      <c r="X20" s="390">
        <v>7930</v>
      </c>
      <c r="Y20" s="390">
        <v>3234</v>
      </c>
      <c r="Z20" s="390">
        <v>4696</v>
      </c>
      <c r="AA20" s="390">
        <v>8061</v>
      </c>
      <c r="AB20" s="390">
        <v>3475</v>
      </c>
      <c r="AC20" s="390">
        <v>4586</v>
      </c>
      <c r="AD20" s="390">
        <f t="shared" si="0"/>
        <v>9006</v>
      </c>
      <c r="AE20" s="390">
        <v>2244</v>
      </c>
      <c r="AF20" s="390">
        <v>6762</v>
      </c>
      <c r="AG20" s="390">
        <v>11565</v>
      </c>
      <c r="AH20" s="390">
        <v>4342</v>
      </c>
      <c r="AI20" s="390">
        <v>7223</v>
      </c>
    </row>
    <row r="21" spans="1:35">
      <c r="A21" s="773"/>
      <c r="B21" s="386" t="s">
        <v>117</v>
      </c>
      <c r="C21" s="146">
        <v>4112</v>
      </c>
      <c r="D21" s="146">
        <v>2125</v>
      </c>
      <c r="E21" s="146">
        <v>1987</v>
      </c>
      <c r="F21" s="146">
        <v>4928</v>
      </c>
      <c r="G21" s="146">
        <v>1898</v>
      </c>
      <c r="H21" s="146">
        <v>3030</v>
      </c>
      <c r="I21" s="146">
        <v>5257</v>
      </c>
      <c r="J21" s="146">
        <v>1485</v>
      </c>
      <c r="K21" s="146">
        <v>3772</v>
      </c>
      <c r="L21" s="146">
        <v>5458</v>
      </c>
      <c r="M21" s="146">
        <v>2071</v>
      </c>
      <c r="N21" s="146">
        <v>3387</v>
      </c>
      <c r="O21" s="146">
        <v>3495</v>
      </c>
      <c r="P21" s="146">
        <v>1374</v>
      </c>
      <c r="Q21" s="146">
        <v>2121</v>
      </c>
      <c r="R21" s="146">
        <v>4223</v>
      </c>
      <c r="S21" s="146">
        <v>1920</v>
      </c>
      <c r="T21" s="146">
        <v>2303</v>
      </c>
      <c r="U21" s="146">
        <v>4572</v>
      </c>
      <c r="V21" s="146">
        <v>1950</v>
      </c>
      <c r="W21" s="146">
        <v>2622</v>
      </c>
      <c r="X21" s="146">
        <v>4629</v>
      </c>
      <c r="Y21" s="146">
        <v>2374</v>
      </c>
      <c r="Z21" s="146">
        <v>2255</v>
      </c>
      <c r="AA21" s="146">
        <v>4108</v>
      </c>
      <c r="AB21" s="146">
        <v>2237</v>
      </c>
      <c r="AC21" s="146">
        <v>1871</v>
      </c>
      <c r="AD21" s="146">
        <f t="shared" si="0"/>
        <v>5306</v>
      </c>
      <c r="AE21" s="146">
        <v>1634</v>
      </c>
      <c r="AF21" s="146">
        <v>3672</v>
      </c>
      <c r="AG21" s="146">
        <v>6661</v>
      </c>
      <c r="AH21" s="146">
        <v>2981</v>
      </c>
      <c r="AI21" s="146">
        <v>3680</v>
      </c>
    </row>
    <row r="22" spans="1:35">
      <c r="A22" s="773"/>
      <c r="B22" s="386" t="s">
        <v>118</v>
      </c>
      <c r="C22" s="146">
        <v>4274</v>
      </c>
      <c r="D22" s="146">
        <v>1591</v>
      </c>
      <c r="E22" s="146">
        <v>2683</v>
      </c>
      <c r="F22" s="146">
        <v>4178</v>
      </c>
      <c r="G22" s="146">
        <v>1389</v>
      </c>
      <c r="H22" s="146">
        <v>2789</v>
      </c>
      <c r="I22" s="146">
        <v>4668</v>
      </c>
      <c r="J22" s="146">
        <v>1667</v>
      </c>
      <c r="K22" s="146">
        <v>3001</v>
      </c>
      <c r="L22" s="146">
        <v>4502</v>
      </c>
      <c r="M22" s="146">
        <v>1624</v>
      </c>
      <c r="N22" s="146">
        <v>2878</v>
      </c>
      <c r="O22" s="146">
        <v>1730</v>
      </c>
      <c r="P22" s="146">
        <v>554</v>
      </c>
      <c r="Q22" s="146">
        <v>1176</v>
      </c>
      <c r="R22" s="146">
        <v>2474</v>
      </c>
      <c r="S22" s="146">
        <v>669</v>
      </c>
      <c r="T22" s="146">
        <v>1805</v>
      </c>
      <c r="U22" s="146">
        <v>3390</v>
      </c>
      <c r="V22" s="146">
        <v>1441</v>
      </c>
      <c r="W22" s="146">
        <v>1949</v>
      </c>
      <c r="X22" s="146">
        <v>3301</v>
      </c>
      <c r="Y22" s="146">
        <v>860</v>
      </c>
      <c r="Z22" s="146">
        <v>2441</v>
      </c>
      <c r="AA22" s="146">
        <v>3953</v>
      </c>
      <c r="AB22" s="146">
        <v>1238</v>
      </c>
      <c r="AC22" s="146">
        <v>2715</v>
      </c>
      <c r="AD22" s="146">
        <f t="shared" si="0"/>
        <v>3700</v>
      </c>
      <c r="AE22" s="146">
        <v>610</v>
      </c>
      <c r="AF22" s="146">
        <v>3090</v>
      </c>
      <c r="AG22" s="146">
        <v>4904</v>
      </c>
      <c r="AH22" s="146">
        <v>1361</v>
      </c>
      <c r="AI22" s="146">
        <v>3543</v>
      </c>
    </row>
    <row r="23" spans="1:35" s="36" customFormat="1">
      <c r="A23" s="773"/>
      <c r="B23" s="387" t="s">
        <v>268</v>
      </c>
      <c r="C23" s="390">
        <v>96706</v>
      </c>
      <c r="D23" s="390">
        <v>67428</v>
      </c>
      <c r="E23" s="390">
        <v>29278</v>
      </c>
      <c r="F23" s="390">
        <v>94850</v>
      </c>
      <c r="G23" s="390">
        <v>65757</v>
      </c>
      <c r="H23" s="390">
        <v>29093</v>
      </c>
      <c r="I23" s="390">
        <v>94256</v>
      </c>
      <c r="J23" s="390">
        <v>66354</v>
      </c>
      <c r="K23" s="390">
        <v>27902</v>
      </c>
      <c r="L23" s="390">
        <v>101560</v>
      </c>
      <c r="M23" s="390">
        <v>70841</v>
      </c>
      <c r="N23" s="390">
        <v>30719</v>
      </c>
      <c r="O23" s="390">
        <v>101427</v>
      </c>
      <c r="P23" s="390">
        <v>70732</v>
      </c>
      <c r="Q23" s="390">
        <v>30695</v>
      </c>
      <c r="R23" s="390">
        <v>105249</v>
      </c>
      <c r="S23" s="390">
        <v>74359</v>
      </c>
      <c r="T23" s="390">
        <v>30890</v>
      </c>
      <c r="U23" s="390">
        <v>102026</v>
      </c>
      <c r="V23" s="390">
        <v>75023</v>
      </c>
      <c r="W23" s="390">
        <v>27003</v>
      </c>
      <c r="X23" s="390">
        <v>107836</v>
      </c>
      <c r="Y23" s="390">
        <v>78731</v>
      </c>
      <c r="Z23" s="390">
        <v>29105</v>
      </c>
      <c r="AA23" s="390">
        <v>111784</v>
      </c>
      <c r="AB23" s="390">
        <v>82124</v>
      </c>
      <c r="AC23" s="390">
        <v>29660</v>
      </c>
      <c r="AD23" s="390">
        <f t="shared" si="0"/>
        <v>113531</v>
      </c>
      <c r="AE23" s="390">
        <v>84968</v>
      </c>
      <c r="AF23" s="390">
        <v>28563</v>
      </c>
      <c r="AG23" s="390">
        <v>110865</v>
      </c>
      <c r="AH23" s="390">
        <v>81466</v>
      </c>
      <c r="AI23" s="390">
        <v>29399</v>
      </c>
    </row>
    <row r="24" spans="1:35">
      <c r="A24" s="773"/>
      <c r="B24" s="386" t="s">
        <v>117</v>
      </c>
      <c r="C24" s="146">
        <v>29306</v>
      </c>
      <c r="D24" s="146">
        <v>25530</v>
      </c>
      <c r="E24" s="146">
        <v>3776</v>
      </c>
      <c r="F24" s="146">
        <v>24833</v>
      </c>
      <c r="G24" s="146">
        <v>21515</v>
      </c>
      <c r="H24" s="146">
        <v>3318</v>
      </c>
      <c r="I24" s="146">
        <v>26532</v>
      </c>
      <c r="J24" s="146">
        <v>23230</v>
      </c>
      <c r="K24" s="146">
        <v>3302</v>
      </c>
      <c r="L24" s="146">
        <v>28878</v>
      </c>
      <c r="M24" s="146">
        <v>25623</v>
      </c>
      <c r="N24" s="146">
        <v>3255</v>
      </c>
      <c r="O24" s="146">
        <v>33561</v>
      </c>
      <c r="P24" s="146">
        <v>28419</v>
      </c>
      <c r="Q24" s="146">
        <v>5142</v>
      </c>
      <c r="R24" s="146">
        <v>31648</v>
      </c>
      <c r="S24" s="146">
        <v>27624</v>
      </c>
      <c r="T24" s="146">
        <v>4024</v>
      </c>
      <c r="U24" s="146">
        <v>32335</v>
      </c>
      <c r="V24" s="146">
        <v>28987</v>
      </c>
      <c r="W24" s="146">
        <v>3348</v>
      </c>
      <c r="X24" s="146">
        <v>35690</v>
      </c>
      <c r="Y24" s="146">
        <v>30690</v>
      </c>
      <c r="Z24" s="146">
        <v>5000</v>
      </c>
      <c r="AA24" s="146">
        <v>37460</v>
      </c>
      <c r="AB24" s="146">
        <v>32914</v>
      </c>
      <c r="AC24" s="146">
        <v>4546</v>
      </c>
      <c r="AD24" s="146">
        <f t="shared" si="0"/>
        <v>36874</v>
      </c>
      <c r="AE24" s="146">
        <v>32609</v>
      </c>
      <c r="AF24" s="146">
        <v>4265</v>
      </c>
      <c r="AG24" s="146">
        <v>38439</v>
      </c>
      <c r="AH24" s="146">
        <v>33151</v>
      </c>
      <c r="AI24" s="146">
        <v>5288</v>
      </c>
    </row>
    <row r="25" spans="1:35">
      <c r="A25" s="774"/>
      <c r="B25" s="391" t="s">
        <v>118</v>
      </c>
      <c r="C25" s="392">
        <v>67400</v>
      </c>
      <c r="D25" s="392">
        <v>41898</v>
      </c>
      <c r="E25" s="392">
        <v>25502</v>
      </c>
      <c r="F25" s="392">
        <v>70017</v>
      </c>
      <c r="G25" s="392">
        <v>44242</v>
      </c>
      <c r="H25" s="392">
        <v>25775</v>
      </c>
      <c r="I25" s="392">
        <v>67724</v>
      </c>
      <c r="J25" s="392">
        <v>43124</v>
      </c>
      <c r="K25" s="392">
        <v>24600</v>
      </c>
      <c r="L25" s="392">
        <v>72682</v>
      </c>
      <c r="M25" s="392">
        <v>45218</v>
      </c>
      <c r="N25" s="392">
        <v>27464</v>
      </c>
      <c r="O25" s="392">
        <v>67866</v>
      </c>
      <c r="P25" s="392">
        <v>42313</v>
      </c>
      <c r="Q25" s="392">
        <v>25553</v>
      </c>
      <c r="R25" s="392">
        <v>73601</v>
      </c>
      <c r="S25" s="392">
        <v>46735</v>
      </c>
      <c r="T25" s="392">
        <v>26866</v>
      </c>
      <c r="U25" s="392">
        <v>69691</v>
      </c>
      <c r="V25" s="392">
        <v>46036</v>
      </c>
      <c r="W25" s="392">
        <v>23655</v>
      </c>
      <c r="X25" s="392">
        <v>72146</v>
      </c>
      <c r="Y25" s="392">
        <v>48041</v>
      </c>
      <c r="Z25" s="392">
        <v>24105</v>
      </c>
      <c r="AA25" s="392">
        <v>74324</v>
      </c>
      <c r="AB25" s="392">
        <v>49210</v>
      </c>
      <c r="AC25" s="392">
        <v>25114</v>
      </c>
      <c r="AD25" s="392">
        <f t="shared" si="0"/>
        <v>76657</v>
      </c>
      <c r="AE25" s="392">
        <v>52359</v>
      </c>
      <c r="AF25" s="392">
        <v>24298</v>
      </c>
      <c r="AG25" s="392">
        <v>72426</v>
      </c>
      <c r="AH25" s="392">
        <v>48315</v>
      </c>
      <c r="AI25" s="392">
        <v>24111</v>
      </c>
    </row>
  </sheetData>
  <mergeCells count="14">
    <mergeCell ref="AG6:AI6"/>
    <mergeCell ref="A5:AI5"/>
    <mergeCell ref="AD6:AF6"/>
    <mergeCell ref="AA6:AC6"/>
    <mergeCell ref="A8:A25"/>
    <mergeCell ref="A6:B7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00B050"/>
  </sheetPr>
  <dimension ref="A5:AI19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2578125" defaultRowHeight="12.75"/>
  <cols>
    <col min="1" max="1" width="4.85546875" style="11" customWidth="1"/>
    <col min="2" max="2" width="16.85546875" style="11" customWidth="1"/>
    <col min="3" max="3" width="6.42578125" style="11" bestFit="1" customWidth="1"/>
    <col min="4" max="4" width="5.5703125" style="11" bestFit="1" customWidth="1"/>
    <col min="5" max="6" width="6.42578125" style="11" bestFit="1" customWidth="1"/>
    <col min="7" max="7" width="5.5703125" style="11" bestFit="1" customWidth="1"/>
    <col min="8" max="9" width="6.42578125" style="11" bestFit="1" customWidth="1"/>
    <col min="10" max="10" width="5.5703125" style="11" bestFit="1" customWidth="1"/>
    <col min="11" max="12" width="6.42578125" style="11" bestFit="1" customWidth="1"/>
    <col min="13" max="13" width="5.5703125" style="11" bestFit="1" customWidth="1"/>
    <col min="14" max="15" width="6.42578125" style="11" bestFit="1" customWidth="1"/>
    <col min="16" max="16" width="5.5703125" style="11" bestFit="1" customWidth="1"/>
    <col min="17" max="18" width="6.42578125" style="11" bestFit="1" customWidth="1"/>
    <col min="19" max="19" width="5.5703125" style="11" bestFit="1" customWidth="1"/>
    <col min="20" max="21" width="6.42578125" style="11" bestFit="1" customWidth="1"/>
    <col min="22" max="22" width="5.5703125" style="11" bestFit="1" customWidth="1"/>
    <col min="23" max="24" width="6.42578125" style="11" bestFit="1" customWidth="1"/>
    <col min="25" max="25" width="5.5703125" style="11" bestFit="1" customWidth="1"/>
    <col min="26" max="27" width="6.42578125" style="11" bestFit="1" customWidth="1"/>
    <col min="28" max="28" width="5.5703125" style="11" bestFit="1" customWidth="1"/>
    <col min="29" max="30" width="6.42578125" style="11" bestFit="1" customWidth="1"/>
    <col min="31" max="31" width="5.5703125" style="11" bestFit="1" customWidth="1"/>
    <col min="32" max="35" width="6.5703125" style="11" customWidth="1"/>
    <col min="36" max="16384" width="11.42578125" style="11"/>
  </cols>
  <sheetData>
    <row r="5" spans="1:35">
      <c r="A5" s="775" t="s">
        <v>323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</row>
    <row r="6" spans="1:35" ht="19.5" customHeight="1">
      <c r="A6" s="945" t="s">
        <v>107</v>
      </c>
      <c r="B6" s="946"/>
      <c r="C6" s="944">
        <v>2007</v>
      </c>
      <c r="D6" s="944"/>
      <c r="E6" s="944"/>
      <c r="F6" s="944">
        <v>2008</v>
      </c>
      <c r="G6" s="944"/>
      <c r="H6" s="944"/>
      <c r="I6" s="944">
        <v>2009</v>
      </c>
      <c r="J6" s="944"/>
      <c r="K6" s="944"/>
      <c r="L6" s="944">
        <v>2010</v>
      </c>
      <c r="M6" s="944"/>
      <c r="N6" s="944"/>
      <c r="O6" s="944">
        <v>2011</v>
      </c>
      <c r="P6" s="944"/>
      <c r="Q6" s="944"/>
      <c r="R6" s="944">
        <v>2012</v>
      </c>
      <c r="S6" s="944"/>
      <c r="T6" s="944"/>
      <c r="U6" s="944">
        <v>2013</v>
      </c>
      <c r="V6" s="944"/>
      <c r="W6" s="944"/>
      <c r="X6" s="944">
        <v>2014</v>
      </c>
      <c r="Y6" s="944"/>
      <c r="Z6" s="944"/>
      <c r="AA6" s="944">
        <v>2015</v>
      </c>
      <c r="AB6" s="944"/>
      <c r="AC6" s="944"/>
      <c r="AD6" s="944">
        <v>2016</v>
      </c>
      <c r="AE6" s="944"/>
      <c r="AF6" s="944"/>
      <c r="AG6" s="944">
        <v>2017</v>
      </c>
      <c r="AH6" s="944"/>
      <c r="AI6" s="944"/>
    </row>
    <row r="7" spans="1:35" ht="25.5">
      <c r="A7" s="947"/>
      <c r="B7" s="948"/>
      <c r="C7" s="382" t="s">
        <v>260</v>
      </c>
      <c r="D7" s="383" t="s">
        <v>261</v>
      </c>
      <c r="E7" s="383" t="s">
        <v>262</v>
      </c>
      <c r="F7" s="382" t="s">
        <v>260</v>
      </c>
      <c r="G7" s="383" t="s">
        <v>261</v>
      </c>
      <c r="H7" s="383" t="s">
        <v>262</v>
      </c>
      <c r="I7" s="382" t="s">
        <v>260</v>
      </c>
      <c r="J7" s="383" t="s">
        <v>261</v>
      </c>
      <c r="K7" s="383" t="s">
        <v>262</v>
      </c>
      <c r="L7" s="382" t="s">
        <v>260</v>
      </c>
      <c r="M7" s="383" t="s">
        <v>261</v>
      </c>
      <c r="N7" s="383" t="s">
        <v>262</v>
      </c>
      <c r="O7" s="382" t="s">
        <v>260</v>
      </c>
      <c r="P7" s="383" t="s">
        <v>261</v>
      </c>
      <c r="Q7" s="383" t="s">
        <v>262</v>
      </c>
      <c r="R7" s="382" t="s">
        <v>260</v>
      </c>
      <c r="S7" s="383" t="s">
        <v>261</v>
      </c>
      <c r="T7" s="383" t="s">
        <v>262</v>
      </c>
      <c r="U7" s="382" t="s">
        <v>260</v>
      </c>
      <c r="V7" s="383" t="s">
        <v>261</v>
      </c>
      <c r="W7" s="383" t="s">
        <v>262</v>
      </c>
      <c r="X7" s="382" t="s">
        <v>260</v>
      </c>
      <c r="Y7" s="383" t="s">
        <v>261</v>
      </c>
      <c r="Z7" s="383" t="s">
        <v>262</v>
      </c>
      <c r="AA7" s="382" t="s">
        <v>260</v>
      </c>
      <c r="AB7" s="383" t="s">
        <v>261</v>
      </c>
      <c r="AC7" s="383" t="s">
        <v>262</v>
      </c>
      <c r="AD7" s="382" t="s">
        <v>260</v>
      </c>
      <c r="AE7" s="383" t="s">
        <v>261</v>
      </c>
      <c r="AF7" s="383" t="s">
        <v>262</v>
      </c>
      <c r="AG7" s="382" t="s">
        <v>260</v>
      </c>
      <c r="AH7" s="383" t="s">
        <v>261</v>
      </c>
      <c r="AI7" s="383" t="s">
        <v>262</v>
      </c>
    </row>
    <row r="8" spans="1:35" s="36" customFormat="1" ht="38.25">
      <c r="A8" s="836" t="s">
        <v>94</v>
      </c>
      <c r="B8" s="393" t="s">
        <v>264</v>
      </c>
      <c r="C8" s="394">
        <v>48.455193387531118</v>
      </c>
      <c r="D8" s="394">
        <v>31.309900069347464</v>
      </c>
      <c r="E8" s="394">
        <v>67.917204753544112</v>
      </c>
      <c r="F8" s="394">
        <v>50.595302871600943</v>
      </c>
      <c r="G8" s="394">
        <v>34.222212283078179</v>
      </c>
      <c r="H8" s="394">
        <v>69.225847728726805</v>
      </c>
      <c r="I8" s="394">
        <v>49.787184369942032</v>
      </c>
      <c r="J8" s="394">
        <v>32.582729586841594</v>
      </c>
      <c r="K8" s="394">
        <v>68.799741801084153</v>
      </c>
      <c r="L8" s="394">
        <v>47.829643034866564</v>
      </c>
      <c r="M8" s="394">
        <v>29.73968041077833</v>
      </c>
      <c r="N8" s="394">
        <v>67.728183284277208</v>
      </c>
      <c r="O8" s="394">
        <v>44.092092468868607</v>
      </c>
      <c r="P8" s="394">
        <v>26.695701213648409</v>
      </c>
      <c r="Q8" s="394">
        <v>64.07185404553401</v>
      </c>
      <c r="R8" s="394">
        <v>46.277009221084157</v>
      </c>
      <c r="S8" s="394">
        <v>27.657473351570605</v>
      </c>
      <c r="T8" s="394">
        <v>68.264715404136226</v>
      </c>
      <c r="U8" s="394">
        <v>46.893335708975627</v>
      </c>
      <c r="V8" s="394">
        <v>29.212485429633379</v>
      </c>
      <c r="W8" s="394">
        <v>69.279150713539849</v>
      </c>
      <c r="X8" s="394">
        <v>45.199460391078347</v>
      </c>
      <c r="Y8" s="394">
        <v>26.756286965551489</v>
      </c>
      <c r="Z8" s="394">
        <v>67.191343174102201</v>
      </c>
      <c r="AA8" s="394">
        <v>43.890961031285123</v>
      </c>
      <c r="AB8" s="394">
        <v>26.513764664574246</v>
      </c>
      <c r="AC8" s="394">
        <v>65.727199854499403</v>
      </c>
      <c r="AD8" s="394">
        <f>+'C20A1'!AD11/'C20A1'!AD8*100</f>
        <v>44.235219545761481</v>
      </c>
      <c r="AE8" s="394">
        <f>+'C20A1'!AE11/'C20A1'!AE8*100</f>
        <v>25.837694409282431</v>
      </c>
      <c r="AF8" s="394">
        <f>+'C20A1'!AF11/'C20A1'!AF8*100</f>
        <v>67.915706160085151</v>
      </c>
      <c r="AG8" s="394">
        <f>+'C20A1'!AG11/'C20A1'!AG8*100</f>
        <v>44.504215001080773</v>
      </c>
      <c r="AH8" s="394">
        <f>+'C20A1'!AH11/'C20A1'!AH8*100</f>
        <v>26.215948697968766</v>
      </c>
      <c r="AI8" s="394">
        <f>+'C20A1'!AI11/'C20A1'!AI8*100</f>
        <v>66.623047484414897</v>
      </c>
    </row>
    <row r="9" spans="1:35">
      <c r="A9" s="817"/>
      <c r="B9" s="395" t="s">
        <v>117</v>
      </c>
      <c r="C9" s="396">
        <v>62.306576320936038</v>
      </c>
      <c r="D9" s="396">
        <v>42.689093162823234</v>
      </c>
      <c r="E9" s="396">
        <v>86.14290294440012</v>
      </c>
      <c r="F9" s="396">
        <v>66.585680384479886</v>
      </c>
      <c r="G9" s="396">
        <v>47.738809270228018</v>
      </c>
      <c r="H9" s="396">
        <v>88.151114975377183</v>
      </c>
      <c r="I9" s="396">
        <v>65.064198061239338</v>
      </c>
      <c r="J9" s="396">
        <v>45.059172583925061</v>
      </c>
      <c r="K9" s="396">
        <v>86.704218444606312</v>
      </c>
      <c r="L9" s="396">
        <v>63.089672095352633</v>
      </c>
      <c r="M9" s="396">
        <v>41.485105674821106</v>
      </c>
      <c r="N9" s="396">
        <v>86.556426422952342</v>
      </c>
      <c r="O9" s="396">
        <v>59.218549309093994</v>
      </c>
      <c r="P9" s="396">
        <v>37.702101271873445</v>
      </c>
      <c r="Q9" s="396">
        <v>85.123459190418799</v>
      </c>
      <c r="R9" s="396">
        <v>61.019520971118688</v>
      </c>
      <c r="S9" s="396">
        <v>38.987013921364081</v>
      </c>
      <c r="T9" s="396">
        <v>86.261230321180321</v>
      </c>
      <c r="U9" s="396">
        <v>59.219013112701148</v>
      </c>
      <c r="V9" s="396">
        <v>38.63486895302578</v>
      </c>
      <c r="W9" s="396">
        <v>85.830870874219443</v>
      </c>
      <c r="X9" s="396">
        <v>58.023904780643811</v>
      </c>
      <c r="Y9" s="396">
        <v>37.29996336067191</v>
      </c>
      <c r="Z9" s="396">
        <v>83.773164684624106</v>
      </c>
      <c r="AA9" s="396">
        <v>55.917636895934621</v>
      </c>
      <c r="AB9" s="396">
        <v>35.226076168433785</v>
      </c>
      <c r="AC9" s="396">
        <v>82.857685807944719</v>
      </c>
      <c r="AD9" s="396">
        <f>+'C20A1'!AD12/'C20A1'!AD9*100</f>
        <v>55.907316316894764</v>
      </c>
      <c r="AE9" s="396">
        <f>+'C20A1'!AE12/'C20A1'!AE9*100</f>
        <v>34.844061147793795</v>
      </c>
      <c r="AF9" s="396">
        <f>+'C20A1'!AF12/'C20A1'!AF9*100</f>
        <v>83.243516335466481</v>
      </c>
      <c r="AG9" s="396">
        <f>+'C20A1'!AG12/'C20A1'!AG9*100</f>
        <v>54.717389879111458</v>
      </c>
      <c r="AH9" s="396">
        <f>+'C20A1'!AH12/'C20A1'!AH9*100</f>
        <v>33.986360818350896</v>
      </c>
      <c r="AI9" s="396">
        <f>+'C20A1'!AI12/'C20A1'!AI9*100</f>
        <v>82.733890102819146</v>
      </c>
    </row>
    <row r="10" spans="1:35">
      <c r="A10" s="817"/>
      <c r="B10" s="395" t="s">
        <v>118</v>
      </c>
      <c r="C10" s="396">
        <v>34.338808386848896</v>
      </c>
      <c r="D10" s="396">
        <v>18.94368310493148</v>
      </c>
      <c r="E10" s="396">
        <v>50.648185434019311</v>
      </c>
      <c r="F10" s="396">
        <v>33.845350416042891</v>
      </c>
      <c r="G10" s="396">
        <v>19.987668815878369</v>
      </c>
      <c r="H10" s="396">
        <v>49.52178139213926</v>
      </c>
      <c r="I10" s="396">
        <v>34.333217678992618</v>
      </c>
      <c r="J10" s="396">
        <v>20.217012053288222</v>
      </c>
      <c r="K10" s="396">
        <v>50.274243498376926</v>
      </c>
      <c r="L10" s="396">
        <v>32.762774272143666</v>
      </c>
      <c r="M10" s="396">
        <v>18.28053358271961</v>
      </c>
      <c r="N10" s="396">
        <v>48.892585895117541</v>
      </c>
      <c r="O10" s="396">
        <v>29.333613347012687</v>
      </c>
      <c r="P10" s="396">
        <v>15.482066469233299</v>
      </c>
      <c r="Q10" s="396">
        <v>44.52899387778676</v>
      </c>
      <c r="R10" s="396">
        <v>31.615926549661431</v>
      </c>
      <c r="S10" s="396">
        <v>16.698755494728541</v>
      </c>
      <c r="T10" s="396">
        <v>49.771666937231345</v>
      </c>
      <c r="U10" s="396">
        <v>34.302206434865766</v>
      </c>
      <c r="V10" s="396">
        <v>19.406326088663981</v>
      </c>
      <c r="W10" s="396">
        <v>52.764720607459736</v>
      </c>
      <c r="X10" s="396">
        <v>32.808784656423128</v>
      </c>
      <c r="Y10" s="396">
        <v>16.187231253425548</v>
      </c>
      <c r="Z10" s="396">
        <v>51.858927449697902</v>
      </c>
      <c r="AA10" s="396">
        <v>31.560253674225709</v>
      </c>
      <c r="AB10" s="396">
        <v>17.292764337535516</v>
      </c>
      <c r="AC10" s="396">
        <v>48.85098587217427</v>
      </c>
      <c r="AD10" s="396">
        <f>+'C20A1'!AD13/'C20A1'!AD10*100</f>
        <v>32.257877899072646</v>
      </c>
      <c r="AE10" s="396">
        <f>+'C20A1'!AE13/'C20A1'!AE10*100</f>
        <v>16.528064382996284</v>
      </c>
      <c r="AF10" s="396">
        <f>+'C20A1'!AF13/'C20A1'!AF10*100</f>
        <v>52.334171747632908</v>
      </c>
      <c r="AG10" s="396">
        <f>+'C20A1'!AG13/'C20A1'!AG10*100</f>
        <v>34.06220947684703</v>
      </c>
      <c r="AH10" s="396">
        <f>+'C20A1'!AH13/'C20A1'!AH10*100</f>
        <v>17.426210285957932</v>
      </c>
      <c r="AI10" s="396">
        <f>+'C20A1'!AI13/'C20A1'!AI10*100</f>
        <v>52.045630973751877</v>
      </c>
    </row>
    <row r="11" spans="1:35" s="36" customFormat="1">
      <c r="A11" s="817"/>
      <c r="B11" s="397" t="s">
        <v>265</v>
      </c>
      <c r="C11" s="398">
        <v>41.270334785969744</v>
      </c>
      <c r="D11" s="398">
        <v>26.562315246535022</v>
      </c>
      <c r="E11" s="398">
        <v>57.965741399074247</v>
      </c>
      <c r="F11" s="398">
        <v>43.69091181151633</v>
      </c>
      <c r="G11" s="398">
        <v>29.231093618217603</v>
      </c>
      <c r="H11" s="398">
        <v>60.144390158785555</v>
      </c>
      <c r="I11" s="398">
        <v>42.206836233886378</v>
      </c>
      <c r="J11" s="398">
        <v>27.579626501345778</v>
      </c>
      <c r="K11" s="398">
        <v>58.371292975082333</v>
      </c>
      <c r="L11" s="398">
        <v>40.668988923077983</v>
      </c>
      <c r="M11" s="398">
        <v>24.713431491471155</v>
      </c>
      <c r="N11" s="398">
        <v>58.219732855066276</v>
      </c>
      <c r="O11" s="398">
        <v>38.557273750649109</v>
      </c>
      <c r="P11" s="398">
        <v>23.42475086467967</v>
      </c>
      <c r="Q11" s="398">
        <v>55.936981695788425</v>
      </c>
      <c r="R11" s="398">
        <v>41.510521166035382</v>
      </c>
      <c r="S11" s="398">
        <v>24.929251957362514</v>
      </c>
      <c r="T11" s="398">
        <v>61.09124960402692</v>
      </c>
      <c r="U11" s="398">
        <v>41.84658061107254</v>
      </c>
      <c r="V11" s="398">
        <v>26.063911676087002</v>
      </c>
      <c r="W11" s="398">
        <v>61.829098503306646</v>
      </c>
      <c r="X11" s="398">
        <v>39.517759057556752</v>
      </c>
      <c r="Y11" s="398">
        <v>22.990597769651</v>
      </c>
      <c r="Z11" s="398">
        <v>59.224963744830902</v>
      </c>
      <c r="AA11" s="398">
        <v>38.153639035282147</v>
      </c>
      <c r="AB11" s="398">
        <v>23.012224834022614</v>
      </c>
      <c r="AC11" s="398">
        <v>57.180387058530314</v>
      </c>
      <c r="AD11" s="398">
        <f>+'C20A1'!AD14/'C20A1'!AD8*100</f>
        <v>38.191697277110052</v>
      </c>
      <c r="AE11" s="398">
        <f>+'C20A1'!AE14/'C20A1'!AE8*100</f>
        <v>22.68757277268034</v>
      </c>
      <c r="AF11" s="398">
        <f>+'C20A1'!AF14/'C20A1'!AF8*100</f>
        <v>58.147925632301757</v>
      </c>
      <c r="AG11" s="398">
        <f>+'C20A1'!AG14/'C20A1'!AG8*100</f>
        <v>37.155846963037682</v>
      </c>
      <c r="AH11" s="398">
        <f>+'C20A1'!AH14/'C20A1'!AH8*100</f>
        <v>21.337938441774511</v>
      </c>
      <c r="AI11" s="398">
        <f>+'C20A1'!AI14/'C20A1'!AI8*100</f>
        <v>56.286893231703829</v>
      </c>
    </row>
    <row r="12" spans="1:35">
      <c r="A12" s="817"/>
      <c r="B12" s="395" t="s">
        <v>117</v>
      </c>
      <c r="C12" s="396">
        <v>55.080600913555564</v>
      </c>
      <c r="D12" s="396">
        <v>36.908604459935447</v>
      </c>
      <c r="E12" s="396">
        <v>77.160581274838009</v>
      </c>
      <c r="F12" s="396">
        <v>59.336134062763811</v>
      </c>
      <c r="G12" s="396">
        <v>42.168201946972104</v>
      </c>
      <c r="H12" s="396">
        <v>78.980451406458229</v>
      </c>
      <c r="I12" s="396">
        <v>57.324399420727687</v>
      </c>
      <c r="J12" s="396">
        <v>39.890655732239885</v>
      </c>
      <c r="K12" s="396">
        <v>76.18298918883832</v>
      </c>
      <c r="L12" s="396">
        <v>55.563218948528572</v>
      </c>
      <c r="M12" s="396">
        <v>35.592611083374933</v>
      </c>
      <c r="N12" s="396">
        <v>77.255177001388248</v>
      </c>
      <c r="O12" s="396">
        <v>52.43228556507502</v>
      </c>
      <c r="P12" s="396">
        <v>33.557692928797053</v>
      </c>
      <c r="Q12" s="396">
        <v>75.15651125714507</v>
      </c>
      <c r="R12" s="396">
        <v>55.669980984819865</v>
      </c>
      <c r="S12" s="396">
        <v>35.59780327829538</v>
      </c>
      <c r="T12" s="396">
        <v>78.665824106382402</v>
      </c>
      <c r="U12" s="396">
        <v>53.902198824294665</v>
      </c>
      <c r="V12" s="396">
        <v>35.003719556240767</v>
      </c>
      <c r="W12" s="396">
        <v>78.334773639607491</v>
      </c>
      <c r="X12" s="396">
        <v>51.508024997891852</v>
      </c>
      <c r="Y12" s="396">
        <v>32.714410529579212</v>
      </c>
      <c r="Z12" s="396">
        <v>74.858875768654315</v>
      </c>
      <c r="AA12" s="396">
        <v>50.073559544903759</v>
      </c>
      <c r="AB12" s="396">
        <v>31.179432646295314</v>
      </c>
      <c r="AC12" s="396">
        <v>74.673381158249796</v>
      </c>
      <c r="AD12" s="396">
        <f>+'C20A1'!AD15/'C20A1'!AD9*100</f>
        <v>49.605220504291694</v>
      </c>
      <c r="AE12" s="396">
        <f>+'C20A1'!AE15/'C20A1'!AE9*100</f>
        <v>31.141355612451154</v>
      </c>
      <c r="AF12" s="396">
        <f>+'C20A1'!AF15/'C20A1'!AF9*100</f>
        <v>73.567893877762529</v>
      </c>
      <c r="AG12" s="396">
        <f>+'C20A1'!AG15/'C20A1'!AG9*100</f>
        <v>47.344357061618666</v>
      </c>
      <c r="AH12" s="396">
        <f>+'C20A1'!AH15/'C20A1'!AH9*100</f>
        <v>28.42703037817731</v>
      </c>
      <c r="AI12" s="396">
        <f>+'C20A1'!AI15/'C20A1'!AI9*100</f>
        <v>72.909768489349432</v>
      </c>
    </row>
    <row r="13" spans="1:35">
      <c r="A13" s="817"/>
      <c r="B13" s="395" t="s">
        <v>118</v>
      </c>
      <c r="C13" s="396">
        <v>27.195853230144358</v>
      </c>
      <c r="D13" s="396">
        <v>15.318595578673602</v>
      </c>
      <c r="E13" s="396">
        <v>39.778451278355902</v>
      </c>
      <c r="F13" s="396">
        <v>27.302510183476659</v>
      </c>
      <c r="G13" s="396">
        <v>15.606818882453643</v>
      </c>
      <c r="H13" s="396">
        <v>40.533200762775373</v>
      </c>
      <c r="I13" s="396">
        <v>26.914166955802521</v>
      </c>
      <c r="J13" s="396">
        <v>15.37785472615775</v>
      </c>
      <c r="K13" s="396">
        <v>39.941793216671016</v>
      </c>
      <c r="L13" s="396">
        <v>25.963288938773832</v>
      </c>
      <c r="M13" s="396">
        <v>14.099416799802569</v>
      </c>
      <c r="N13" s="396">
        <v>39.176853526220619</v>
      </c>
      <c r="O13" s="396">
        <v>25.019796049052889</v>
      </c>
      <c r="P13" s="396">
        <v>13.101020072392233</v>
      </c>
      <c r="Q13" s="396">
        <v>38.094894305186557</v>
      </c>
      <c r="R13" s="396">
        <v>27.429269985387609</v>
      </c>
      <c r="S13" s="396">
        <v>14.609888771616465</v>
      </c>
      <c r="T13" s="396">
        <v>43.031783115352312</v>
      </c>
      <c r="U13" s="396">
        <v>29.531326655447153</v>
      </c>
      <c r="V13" s="396">
        <v>16.759983393736746</v>
      </c>
      <c r="W13" s="396">
        <v>45.360609684866354</v>
      </c>
      <c r="X13" s="396">
        <v>27.933046868399135</v>
      </c>
      <c r="Y13" s="396">
        <v>13.243379157979195</v>
      </c>
      <c r="Z13" s="396">
        <v>44.769034497497039</v>
      </c>
      <c r="AA13" s="396">
        <v>25.932385783119422</v>
      </c>
      <c r="AB13" s="396">
        <v>14.368155361231413</v>
      </c>
      <c r="AC13" s="396">
        <v>39.947045726550016</v>
      </c>
      <c r="AD13" s="396">
        <f>+'C20A1'!AD16/'C20A1'!AD10*100</f>
        <v>26.479691305530007</v>
      </c>
      <c r="AE13" s="396">
        <f>+'C20A1'!AE16/'C20A1'!AE10*100</f>
        <v>13.949133305819233</v>
      </c>
      <c r="AF13" s="396">
        <f>+'C20A1'!AF16/'C20A1'!AF10*100</f>
        <v>42.472707639227252</v>
      </c>
      <c r="AG13" s="396">
        <f>+'C20A1'!AG16/'C20A1'!AG10*100</f>
        <v>26.739058843415485</v>
      </c>
      <c r="AH13" s="396">
        <f>+'C20A1'!AH16/'C20A1'!AH10*100</f>
        <v>13.318896113732375</v>
      </c>
      <c r="AI13" s="396">
        <f>+'C20A1'!AI16/'C20A1'!AI10*100</f>
        <v>41.246179224685847</v>
      </c>
    </row>
    <row r="14" spans="1:35" s="36" customFormat="1" ht="38.25">
      <c r="A14" s="817"/>
      <c r="B14" s="397" t="s">
        <v>266</v>
      </c>
      <c r="C14" s="398">
        <v>4.6420293852480947</v>
      </c>
      <c r="D14" s="398">
        <v>5.3081161721889361</v>
      </c>
      <c r="E14" s="398">
        <v>4.2955573773569551</v>
      </c>
      <c r="F14" s="398">
        <v>3.7167053255911702</v>
      </c>
      <c r="G14" s="398">
        <v>5.0798924566657195</v>
      </c>
      <c r="H14" s="398">
        <v>2.9628286491387126</v>
      </c>
      <c r="I14" s="398">
        <v>3.8851623289508987</v>
      </c>
      <c r="J14" s="398">
        <v>5.2357974031600101</v>
      </c>
      <c r="K14" s="398">
        <v>3.1799389270769187</v>
      </c>
      <c r="L14" s="398">
        <v>2.5975070706386436</v>
      </c>
      <c r="M14" s="398">
        <v>3.8055840061719368</v>
      </c>
      <c r="N14" s="398">
        <v>2.0334267028551198</v>
      </c>
      <c r="O14" s="398">
        <v>2.0803203413117362</v>
      </c>
      <c r="P14" s="398">
        <v>3.033761028695483</v>
      </c>
      <c r="Q14" s="398">
        <v>1.6217554850541476</v>
      </c>
      <c r="R14" s="398">
        <v>3.3699526653157119</v>
      </c>
      <c r="S14" s="398">
        <v>3.7957619903509601</v>
      </c>
      <c r="T14" s="398">
        <v>3.1647625288469752</v>
      </c>
      <c r="U14" s="398">
        <v>3.4689825027620453</v>
      </c>
      <c r="V14" s="398">
        <v>3.5545523584507639</v>
      </c>
      <c r="W14" s="398">
        <v>3.4233118473273851</v>
      </c>
      <c r="X14" s="398">
        <v>3.0999141717574594</v>
      </c>
      <c r="Y14" s="398">
        <v>4.3743479594967782</v>
      </c>
      <c r="Z14" s="398">
        <v>2.509999090991728</v>
      </c>
      <c r="AA14" s="398">
        <v>3.569626294356274</v>
      </c>
      <c r="AB14" s="398">
        <v>5.098011810335791</v>
      </c>
      <c r="AC14" s="398">
        <v>2.7966920340221004</v>
      </c>
      <c r="AD14" s="398">
        <f>+'C20A1'!AD17/'C20A1'!AD14*100</f>
        <v>3.5948579737665449</v>
      </c>
      <c r="AE14" s="398">
        <f>+'C20A1'!AE17/'C20A1'!AE14*100</f>
        <v>4.7855449707053088</v>
      </c>
      <c r="AF14" s="398">
        <f>+'C20A1'!AF17/'C20A1'!AF14*100</f>
        <v>2.9968835106831007</v>
      </c>
      <c r="AG14" s="398">
        <f>+'C20A1'!AG17/'C20A1'!AG14*100</f>
        <v>3.988085773125507</v>
      </c>
      <c r="AH14" s="398">
        <f>+'C20A1'!AH17/'C20A1'!AH14*100</f>
        <v>4.3204697986577179</v>
      </c>
      <c r="AI14" s="398">
        <f>+'C20A1'!AI17/'C20A1'!AI14*100</f>
        <v>3.8356892757951657</v>
      </c>
    </row>
    <row r="15" spans="1:35">
      <c r="A15" s="817"/>
      <c r="B15" s="395" t="s">
        <v>117</v>
      </c>
      <c r="C15" s="396">
        <v>4.7386240023467003</v>
      </c>
      <c r="D15" s="396">
        <v>5.8722795816915223</v>
      </c>
      <c r="E15" s="396">
        <v>4.0797394841864199</v>
      </c>
      <c r="F15" s="396">
        <v>3.7669372139788382</v>
      </c>
      <c r="G15" s="396">
        <v>5.6732246248375278</v>
      </c>
      <c r="H15" s="396">
        <v>2.6023478880737754</v>
      </c>
      <c r="I15" s="396">
        <v>3.9024537652604856</v>
      </c>
      <c r="J15" s="396">
        <v>5.6777536353000171</v>
      </c>
      <c r="K15" s="396">
        <v>2.8969042885543876</v>
      </c>
      <c r="L15" s="396">
        <v>2.7682826417824797</v>
      </c>
      <c r="M15" s="396">
        <v>4.3427032486113442</v>
      </c>
      <c r="N15" s="396">
        <v>1.9804018830664409</v>
      </c>
      <c r="O15" s="396">
        <v>2.2235532434669665</v>
      </c>
      <c r="P15" s="396">
        <v>3.482127389270659</v>
      </c>
      <c r="Q15" s="396">
        <v>1.5469784768211921</v>
      </c>
      <c r="R15" s="396">
        <v>3.6796374990655711</v>
      </c>
      <c r="S15" s="396">
        <v>4.3520000000000003</v>
      </c>
      <c r="T15" s="396">
        <v>3.3310631461302038</v>
      </c>
      <c r="U15" s="396">
        <v>4.1734570163814251</v>
      </c>
      <c r="V15" s="396">
        <v>4.4799334709089225</v>
      </c>
      <c r="W15" s="396">
        <v>3.9964057259277057</v>
      </c>
      <c r="X15" s="396">
        <v>3.689016626041401</v>
      </c>
      <c r="Y15" s="396">
        <v>5.4913244998880026</v>
      </c>
      <c r="Z15" s="396">
        <v>2.7103896711418813</v>
      </c>
      <c r="AA15" s="396">
        <v>4.0526377767310411</v>
      </c>
      <c r="AB15" s="396">
        <v>5.5605711037549739</v>
      </c>
      <c r="AC15" s="396">
        <v>3.2328722302001345</v>
      </c>
      <c r="AD15" s="396">
        <f>+'C20A1'!AD18/'C20A1'!AD15*100</f>
        <v>3.8107252652335251</v>
      </c>
      <c r="AE15" s="396">
        <f>+'C20A1'!AE18/'C20A1'!AE15*100</f>
        <v>5.2438418513710596</v>
      </c>
      <c r="AF15" s="396">
        <f>+'C20A1'!AF18/'C20A1'!AF15*100</f>
        <v>3.0234196161296003</v>
      </c>
      <c r="AG15" s="396">
        <f>+'C20A1'!AG18/'C20A1'!AG15*100</f>
        <v>4.230160211447803</v>
      </c>
      <c r="AH15" s="396">
        <f>+'C20A1'!AH18/'C20A1'!AH15*100</f>
        <v>4.8084304557191713</v>
      </c>
      <c r="AI15" s="396">
        <f>+'C20A1'!AI18/'C20A1'!AI15*100</f>
        <v>3.9254621841014186</v>
      </c>
    </row>
    <row r="16" spans="1:35">
      <c r="A16" s="817"/>
      <c r="B16" s="395" t="s">
        <v>118</v>
      </c>
      <c r="C16" s="396">
        <v>4.4426504534732647</v>
      </c>
      <c r="D16" s="396">
        <v>3.8309172434809109</v>
      </c>
      <c r="E16" s="396">
        <v>4.6922175256633398</v>
      </c>
      <c r="F16" s="396">
        <v>3.6023514109741015</v>
      </c>
      <c r="G16" s="396">
        <v>3.3916113305875433</v>
      </c>
      <c r="H16" s="396">
        <v>3.6941439215040179</v>
      </c>
      <c r="I16" s="396">
        <v>3.8479067647633305</v>
      </c>
      <c r="J16" s="396">
        <v>4.0995230114735079</v>
      </c>
      <c r="K16" s="396">
        <v>3.7385098273671624</v>
      </c>
      <c r="L16" s="396">
        <v>2.2366617460986924</v>
      </c>
      <c r="M16" s="396">
        <v>2.4827268539843392</v>
      </c>
      <c r="N16" s="396">
        <v>2.1380303533842913</v>
      </c>
      <c r="O16" s="396">
        <v>1.7874588911975562</v>
      </c>
      <c r="P16" s="396">
        <v>1.8636660471191038</v>
      </c>
      <c r="Q16" s="396">
        <v>1.7587082591062426</v>
      </c>
      <c r="R16" s="396">
        <v>2.7448932219127204</v>
      </c>
      <c r="S16" s="396">
        <v>2.4848172111300757</v>
      </c>
      <c r="T16" s="396">
        <v>2.8523627536208114</v>
      </c>
      <c r="U16" s="396">
        <v>2.1554443369642935</v>
      </c>
      <c r="V16" s="396">
        <v>1.5431478877954075</v>
      </c>
      <c r="W16" s="396">
        <v>2.4358463377993069</v>
      </c>
      <c r="X16" s="396">
        <v>2.0503624323477623</v>
      </c>
      <c r="Y16" s="396">
        <v>1.6084990186876011</v>
      </c>
      <c r="Z16" s="396">
        <v>2.2001706904283171</v>
      </c>
      <c r="AA16" s="396">
        <v>2.6133886628821879</v>
      </c>
      <c r="AB16" s="396">
        <v>4.0356333755711713</v>
      </c>
      <c r="AC16" s="396">
        <v>1.9934388913065308</v>
      </c>
      <c r="AD16" s="396">
        <f>+'C20A1'!AD19/'C20A1'!AD16*100</f>
        <v>3.1798916368085295</v>
      </c>
      <c r="AE16" s="396">
        <f>+'C20A1'!AE19/'C20A1'!AE16*100</f>
        <v>3.7279485188061687</v>
      </c>
      <c r="AF16" s="396">
        <f>+'C20A1'!AF19/'C20A1'!AF16*100</f>
        <v>2.9501589024106658</v>
      </c>
      <c r="AG16" s="396">
        <f>+'C20A1'!AG19/'C20A1'!AG16*100</f>
        <v>3.5498637602179834</v>
      </c>
      <c r="AH16" s="396">
        <f>+'C20A1'!AH19/'C20A1'!AH16*100</f>
        <v>3.1423757371524847</v>
      </c>
      <c r="AI16" s="396">
        <f>+'C20A1'!AI19/'C20A1'!AI16*100</f>
        <v>3.6921041023378911</v>
      </c>
    </row>
    <row r="17" spans="1:35" s="36" customFormat="1">
      <c r="A17" s="817"/>
      <c r="B17" s="397" t="s">
        <v>267</v>
      </c>
      <c r="C17" s="398">
        <v>14.827840112201965</v>
      </c>
      <c r="D17" s="398">
        <v>15.163206565007043</v>
      </c>
      <c r="E17" s="398">
        <v>14.652345293922853</v>
      </c>
      <c r="F17" s="398">
        <v>13.646308388757634</v>
      </c>
      <c r="G17" s="398">
        <v>14.5844418928128</v>
      </c>
      <c r="H17" s="398">
        <v>13.118593513695176</v>
      </c>
      <c r="I17" s="398">
        <v>15.225500762867261</v>
      </c>
      <c r="J17" s="398">
        <v>15.355076597131681</v>
      </c>
      <c r="K17" s="398">
        <v>15.157685992707423</v>
      </c>
      <c r="L17" s="398">
        <v>14.971163607825066</v>
      </c>
      <c r="M17" s="398">
        <v>16.900816854392112</v>
      </c>
      <c r="N17" s="398">
        <v>14.039134032727372</v>
      </c>
      <c r="O17" s="398">
        <v>12.552860180376721</v>
      </c>
      <c r="P17" s="398">
        <v>12.252723098715382</v>
      </c>
      <c r="Q17" s="398">
        <v>12.696483457407645</v>
      </c>
      <c r="R17" s="398">
        <v>10.299905147883074</v>
      </c>
      <c r="S17" s="398">
        <v>9.8643189836180891</v>
      </c>
      <c r="T17" s="398">
        <v>10.508306901510439</v>
      </c>
      <c r="U17" s="398">
        <v>10.762201113658696</v>
      </c>
      <c r="V17" s="398">
        <v>10.778178259191989</v>
      </c>
      <c r="W17" s="398">
        <v>10.753671391033919</v>
      </c>
      <c r="X17" s="398">
        <v>12.570285760851849</v>
      </c>
      <c r="Y17" s="398">
        <v>14.074035013710187</v>
      </c>
      <c r="Z17" s="398">
        <v>11.856258638302988</v>
      </c>
      <c r="AA17" s="398">
        <f>+'C20A1'!AA20/'C20A1'!AA11*100</f>
        <v>13.071762069446285</v>
      </c>
      <c r="AB17" s="398">
        <f>+'C20A1'!AB20/'C20A1'!AB11*100</f>
        <v>13.206498114657151</v>
      </c>
      <c r="AC17" s="398">
        <f>+'C20A1'!AC20/'C20A1'!AC11*100</f>
        <v>13.003464037550987</v>
      </c>
      <c r="AD17" s="398">
        <f>+'C20A1'!AD20/'C20A1'!AD11*100</f>
        <v>13.662240926371775</v>
      </c>
      <c r="AE17" s="398">
        <f>+'C20A1'!AE20/'C20A1'!AE11*100</f>
        <v>12.191961042276199</v>
      </c>
      <c r="AF17" s="398">
        <f>+'C20A1'!AF20/'C20A1'!AF11*100</f>
        <v>14.38221153846154</v>
      </c>
      <c r="AG17" s="398">
        <f>+'C20A1'!AG20/'C20A1'!AG11*100</f>
        <v>16.511622635888834</v>
      </c>
      <c r="AH17" s="398">
        <f>+'C20A1'!AH20/'C20A1'!AH11*100</f>
        <v>18.607033117104812</v>
      </c>
      <c r="AI17" s="398">
        <f>+'C20A1'!AI20/'C20A1'!AI11*100</f>
        <v>15.5143822490693</v>
      </c>
    </row>
    <row r="18" spans="1:35">
      <c r="A18" s="817"/>
      <c r="B18" s="395" t="s">
        <v>117</v>
      </c>
      <c r="C18" s="396">
        <v>11.597452201770924</v>
      </c>
      <c r="D18" s="396">
        <v>13.540903014360255</v>
      </c>
      <c r="E18" s="396">
        <v>10.427233541641421</v>
      </c>
      <c r="F18" s="396">
        <v>10.887545610190728</v>
      </c>
      <c r="G18" s="396">
        <v>11.668928086838534</v>
      </c>
      <c r="H18" s="396">
        <v>10.403343816445821</v>
      </c>
      <c r="I18" s="396">
        <v>11.895633652822152</v>
      </c>
      <c r="J18" s="396">
        <v>11.470509899085556</v>
      </c>
      <c r="K18" s="396">
        <v>12.134622103179224</v>
      </c>
      <c r="L18" s="396">
        <v>11.929770589786411</v>
      </c>
      <c r="M18" s="396">
        <v>14.203879912068162</v>
      </c>
      <c r="N18" s="396">
        <v>10.745879660181604</v>
      </c>
      <c r="O18" s="396">
        <v>11.459692652377802</v>
      </c>
      <c r="P18" s="396">
        <v>10.992512892559152</v>
      </c>
      <c r="Q18" s="396">
        <v>11.708814500803975</v>
      </c>
      <c r="R18" s="396">
        <v>8.7669321246078464</v>
      </c>
      <c r="S18" s="396">
        <v>8.693178323183858</v>
      </c>
      <c r="T18" s="396">
        <v>8.805121589986145</v>
      </c>
      <c r="U18" s="396">
        <v>8.9782217043838894</v>
      </c>
      <c r="V18" s="396">
        <v>9.3986326217385248</v>
      </c>
      <c r="W18" s="396">
        <v>8.733567722500549</v>
      </c>
      <c r="X18" s="396">
        <v>11.229647172807278</v>
      </c>
      <c r="Y18" s="396">
        <v>12.29371939793266</v>
      </c>
      <c r="Z18" s="396">
        <v>10.640983839549213</v>
      </c>
      <c r="AA18" s="396">
        <f>+'C20A1'!AA21/'C20A1'!AA12*100</f>
        <v>10.451223755944786</v>
      </c>
      <c r="AB18" s="396">
        <f>+'C20A1'!AB21/'C20A1'!AB12*100</f>
        <v>11.487636325968895</v>
      </c>
      <c r="AC18" s="396">
        <f>+'C20A1'!AC21/'C20A1'!AC12*100</f>
        <v>9.8775443338657496</v>
      </c>
      <c r="AD18" s="396">
        <f>+'C20A1'!AD21/'C20A1'!AD12*100</f>
        <v>11.272399084372825</v>
      </c>
      <c r="AE18" s="396">
        <f>+'C20A1'!AE21/'C20A1'!AE12*100</f>
        <v>10.626503953248539</v>
      </c>
      <c r="AF18" s="396">
        <f>+'C20A1'!AF21/'C20A1'!AF12*100</f>
        <v>11.623274560761915</v>
      </c>
      <c r="AG18" s="396">
        <f>+'C20A1'!AG21/'C20A1'!AG12*100</f>
        <v>13.474752421089919</v>
      </c>
      <c r="AH18" s="396">
        <f>+'C20A1'!AH21/'C20A1'!AH12*100</f>
        <v>16.357533746807736</v>
      </c>
      <c r="AI18" s="396">
        <f>+'C20A1'!AI21/'C20A1'!AI12*100</f>
        <v>11.874362007226534</v>
      </c>
    </row>
    <row r="19" spans="1:35">
      <c r="A19" s="818"/>
      <c r="B19" s="189" t="s">
        <v>118</v>
      </c>
      <c r="C19" s="303">
        <v>20.801406607458617</v>
      </c>
      <c r="D19" s="303">
        <v>19.136128419051644</v>
      </c>
      <c r="E19" s="303">
        <v>21.46125090665625</v>
      </c>
      <c r="F19" s="303">
        <v>19.331577756290248</v>
      </c>
      <c r="G19" s="303">
        <v>21.917763265841895</v>
      </c>
      <c r="H19" s="303">
        <v>18.150761900480962</v>
      </c>
      <c r="I19" s="303">
        <v>21.608958392879014</v>
      </c>
      <c r="J19" s="303">
        <v>23.936065895273583</v>
      </c>
      <c r="K19" s="303">
        <v>20.552174558408787</v>
      </c>
      <c r="L19" s="303">
        <v>20.753692214493118</v>
      </c>
      <c r="M19" s="303">
        <v>22.871962484013071</v>
      </c>
      <c r="N19" s="303">
        <v>19.871586235464687</v>
      </c>
      <c r="O19" s="303">
        <v>14.706054951116746</v>
      </c>
      <c r="P19" s="303">
        <v>15.379383634431457</v>
      </c>
      <c r="Q19" s="303">
        <v>14.449236356561496</v>
      </c>
      <c r="R19" s="303">
        <v>13.242239026895309</v>
      </c>
      <c r="S19" s="303">
        <v>12.509116166001041</v>
      </c>
      <c r="T19" s="303">
        <v>13.541607578421919</v>
      </c>
      <c r="U19" s="303">
        <v>13.90837580223222</v>
      </c>
      <c r="V19" s="303">
        <v>13.636495042062965</v>
      </c>
      <c r="W19" s="303">
        <v>14.032313328589124</v>
      </c>
      <c r="X19" s="303">
        <v>14.861074066239297</v>
      </c>
      <c r="Y19" s="303">
        <v>18.186260820999721</v>
      </c>
      <c r="Z19" s="303">
        <v>13.67149939434808</v>
      </c>
      <c r="AA19" s="303">
        <f>+'C20A1'!AA22/'C20A1'!AA13*100</f>
        <v>17.832137691917207</v>
      </c>
      <c r="AB19" s="303">
        <f>+'C20A1'!AB22/'C20A1'!AB13*100</f>
        <v>16.912327718223583</v>
      </c>
      <c r="AC19" s="303">
        <f>+'C20A1'!AC22/'C20A1'!AC13*100</f>
        <v>18.226735830721434</v>
      </c>
      <c r="AD19" s="303">
        <f>+'C20A1'!AD22/'C20A1'!AD13*100</f>
        <v>17.912482065997132</v>
      </c>
      <c r="AE19" s="303">
        <f>+'C20A1'!AE22/'C20A1'!AE13*100</f>
        <v>15.603346026593421</v>
      </c>
      <c r="AF19" s="303">
        <f>+'C20A1'!AF22/'C20A1'!AF13*100</f>
        <v>18.843260109207115</v>
      </c>
      <c r="AG19" s="303">
        <f>+'C20A1'!AG22/'C20A1'!AG13*100</f>
        <v>21.499341193381134</v>
      </c>
      <c r="AH19" s="303">
        <f>+'C20A1'!AH22/'C20A1'!AH13*100</f>
        <v>23.569749847075112</v>
      </c>
      <c r="AI19" s="303">
        <f>+'C20A1'!AI22/'C20A1'!AI13*100</f>
        <v>20.749967955067177</v>
      </c>
    </row>
  </sheetData>
  <mergeCells count="14">
    <mergeCell ref="AG6:AI6"/>
    <mergeCell ref="A5:AI5"/>
    <mergeCell ref="AD6:AF6"/>
    <mergeCell ref="AA6:AC6"/>
    <mergeCell ref="A8:A19"/>
    <mergeCell ref="A6:B7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00B050"/>
  </sheetPr>
  <dimension ref="A5:AI19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2578125" defaultRowHeight="12.75"/>
  <cols>
    <col min="1" max="1" width="4.85546875" style="11" customWidth="1"/>
    <col min="2" max="2" width="16.85546875" style="11" customWidth="1"/>
    <col min="3" max="3" width="6.42578125" style="11" bestFit="1" customWidth="1"/>
    <col min="4" max="4" width="5.5703125" style="11" bestFit="1" customWidth="1"/>
    <col min="5" max="6" width="6.42578125" style="11" bestFit="1" customWidth="1"/>
    <col min="7" max="7" width="5.5703125" style="11" bestFit="1" customWidth="1"/>
    <col min="8" max="9" width="6.42578125" style="11" bestFit="1" customWidth="1"/>
    <col min="10" max="10" width="5.5703125" style="11" bestFit="1" customWidth="1"/>
    <col min="11" max="12" width="6.42578125" style="11" bestFit="1" customWidth="1"/>
    <col min="13" max="13" width="5.5703125" style="11" bestFit="1" customWidth="1"/>
    <col min="14" max="15" width="6.42578125" style="11" bestFit="1" customWidth="1"/>
    <col min="16" max="16" width="5.5703125" style="11" bestFit="1" customWidth="1"/>
    <col min="17" max="18" width="6.42578125" style="11" bestFit="1" customWidth="1"/>
    <col min="19" max="19" width="5.5703125" style="11" bestFit="1" customWidth="1"/>
    <col min="20" max="21" width="6.42578125" style="11" bestFit="1" customWidth="1"/>
    <col min="22" max="22" width="5.5703125" style="11" bestFit="1" customWidth="1"/>
    <col min="23" max="24" width="6.42578125" style="11" bestFit="1" customWidth="1"/>
    <col min="25" max="25" width="5.5703125" style="11" bestFit="1" customWidth="1"/>
    <col min="26" max="27" width="6.42578125" style="11" bestFit="1" customWidth="1"/>
    <col min="28" max="28" width="5.5703125" style="11" bestFit="1" customWidth="1"/>
    <col min="29" max="30" width="6.42578125" style="11" bestFit="1" customWidth="1"/>
    <col min="31" max="31" width="5.5703125" style="11" bestFit="1" customWidth="1"/>
    <col min="32" max="35" width="6.5703125" style="11" customWidth="1"/>
    <col min="36" max="16384" width="11.42578125" style="11"/>
  </cols>
  <sheetData>
    <row r="5" spans="1:35">
      <c r="A5" s="775" t="s">
        <v>323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</row>
    <row r="6" spans="1:35" ht="19.5" customHeight="1">
      <c r="A6" s="945" t="s">
        <v>107</v>
      </c>
      <c r="B6" s="946"/>
      <c r="C6" s="944">
        <v>2007</v>
      </c>
      <c r="D6" s="944"/>
      <c r="E6" s="944"/>
      <c r="F6" s="944">
        <v>2008</v>
      </c>
      <c r="G6" s="944"/>
      <c r="H6" s="944"/>
      <c r="I6" s="944">
        <v>2009</v>
      </c>
      <c r="J6" s="944"/>
      <c r="K6" s="944"/>
      <c r="L6" s="944">
        <v>2010</v>
      </c>
      <c r="M6" s="944"/>
      <c r="N6" s="944"/>
      <c r="O6" s="944">
        <v>2011</v>
      </c>
      <c r="P6" s="944"/>
      <c r="Q6" s="944"/>
      <c r="R6" s="944">
        <v>2012</v>
      </c>
      <c r="S6" s="944"/>
      <c r="T6" s="944"/>
      <c r="U6" s="944">
        <v>2013</v>
      </c>
      <c r="V6" s="944"/>
      <c r="W6" s="944"/>
      <c r="X6" s="944">
        <v>2014</v>
      </c>
      <c r="Y6" s="944"/>
      <c r="Z6" s="944"/>
      <c r="AA6" s="944">
        <v>2015</v>
      </c>
      <c r="AB6" s="944"/>
      <c r="AC6" s="944"/>
      <c r="AD6" s="944">
        <v>2016</v>
      </c>
      <c r="AE6" s="944"/>
      <c r="AF6" s="944"/>
      <c r="AG6" s="944">
        <v>2017</v>
      </c>
      <c r="AH6" s="944"/>
      <c r="AI6" s="944"/>
    </row>
    <row r="7" spans="1:35" ht="25.5">
      <c r="A7" s="947"/>
      <c r="B7" s="948"/>
      <c r="C7" s="382" t="s">
        <v>260</v>
      </c>
      <c r="D7" s="383" t="s">
        <v>261</v>
      </c>
      <c r="E7" s="383" t="s">
        <v>262</v>
      </c>
      <c r="F7" s="382" t="s">
        <v>260</v>
      </c>
      <c r="G7" s="383" t="s">
        <v>261</v>
      </c>
      <c r="H7" s="383" t="s">
        <v>262</v>
      </c>
      <c r="I7" s="382" t="s">
        <v>260</v>
      </c>
      <c r="J7" s="383" t="s">
        <v>261</v>
      </c>
      <c r="K7" s="383" t="s">
        <v>262</v>
      </c>
      <c r="L7" s="382" t="s">
        <v>260</v>
      </c>
      <c r="M7" s="383" t="s">
        <v>261</v>
      </c>
      <c r="N7" s="383" t="s">
        <v>262</v>
      </c>
      <c r="O7" s="382" t="s">
        <v>260</v>
      </c>
      <c r="P7" s="383" t="s">
        <v>261</v>
      </c>
      <c r="Q7" s="383" t="s">
        <v>262</v>
      </c>
      <c r="R7" s="382" t="s">
        <v>260</v>
      </c>
      <c r="S7" s="383" t="s">
        <v>261</v>
      </c>
      <c r="T7" s="383" t="s">
        <v>262</v>
      </c>
      <c r="U7" s="382" t="s">
        <v>260</v>
      </c>
      <c r="V7" s="383" t="s">
        <v>261</v>
      </c>
      <c r="W7" s="383" t="s">
        <v>262</v>
      </c>
      <c r="X7" s="382" t="s">
        <v>260</v>
      </c>
      <c r="Y7" s="383" t="s">
        <v>261</v>
      </c>
      <c r="Z7" s="383" t="s">
        <v>262</v>
      </c>
      <c r="AA7" s="382" t="s">
        <v>260</v>
      </c>
      <c r="AB7" s="383" t="s">
        <v>261</v>
      </c>
      <c r="AC7" s="383" t="s">
        <v>262</v>
      </c>
      <c r="AD7" s="382" t="s">
        <v>260</v>
      </c>
      <c r="AE7" s="383" t="s">
        <v>261</v>
      </c>
      <c r="AF7" s="383" t="s">
        <v>262</v>
      </c>
      <c r="AG7" s="382" t="s">
        <v>260</v>
      </c>
      <c r="AH7" s="383" t="s">
        <v>261</v>
      </c>
      <c r="AI7" s="383" t="s">
        <v>262</v>
      </c>
    </row>
    <row r="8" spans="1:35" s="36" customFormat="1" ht="38.25">
      <c r="A8" s="836" t="s">
        <v>105</v>
      </c>
      <c r="B8" s="393" t="s">
        <v>264</v>
      </c>
      <c r="C8" s="394">
        <v>46.406372766381168</v>
      </c>
      <c r="D8" s="394">
        <v>25.669036617504045</v>
      </c>
      <c r="E8" s="394">
        <v>68.392597657919481</v>
      </c>
      <c r="F8" s="394">
        <v>49.248718906246758</v>
      </c>
      <c r="G8" s="394">
        <v>29.398310250842606</v>
      </c>
      <c r="H8" s="394">
        <v>70.305744534168454</v>
      </c>
      <c r="I8" s="394">
        <v>47.888550049034755</v>
      </c>
      <c r="J8" s="394">
        <v>27.272098896716734</v>
      </c>
      <c r="K8" s="394">
        <v>68.94899788170116</v>
      </c>
      <c r="L8" s="394">
        <v>46.607554671968195</v>
      </c>
      <c r="M8" s="394">
        <v>24.725807301269555</v>
      </c>
      <c r="N8" s="394">
        <v>68.770675488208298</v>
      </c>
      <c r="O8" s="394">
        <v>43.537014066529075</v>
      </c>
      <c r="P8" s="394">
        <v>22.383136861929533</v>
      </c>
      <c r="Q8" s="394">
        <v>65.647517039922093</v>
      </c>
      <c r="R8" s="394">
        <v>44.144498719060046</v>
      </c>
      <c r="S8" s="394">
        <v>21.162762829199046</v>
      </c>
      <c r="T8" s="394">
        <v>69.431949001688793</v>
      </c>
      <c r="U8" s="394">
        <v>44.82941272342044</v>
      </c>
      <c r="V8" s="394">
        <v>23.012206287524947</v>
      </c>
      <c r="W8" s="394">
        <v>70.082877919896063</v>
      </c>
      <c r="X8" s="394">
        <v>43.275752196276571</v>
      </c>
      <c r="Y8" s="394">
        <v>21.587647104735971</v>
      </c>
      <c r="Z8" s="394">
        <v>67.234458378440522</v>
      </c>
      <c r="AA8" s="394">
        <v>42.157852439523765</v>
      </c>
      <c r="AB8" s="394">
        <v>21.550942378863265</v>
      </c>
      <c r="AC8" s="394">
        <v>65.9691967846843</v>
      </c>
      <c r="AD8" s="394">
        <f>+'C20A2'!AD11/'C20A2'!AD8*100</f>
        <v>41.509649037629345</v>
      </c>
      <c r="AE8" s="394">
        <f>+'C20A2'!AE11/'C20A2'!AE8*100</f>
        <v>20.366708265335511</v>
      </c>
      <c r="AF8" s="394">
        <f>+'C20A2'!AF11/'C20A2'!AF8*100</f>
        <v>67.323641239375348</v>
      </c>
      <c r="AG8" s="394">
        <f>+'C20A2'!AG11/'C20A2'!AG8*100</f>
        <v>42.236825477063064</v>
      </c>
      <c r="AH8" s="394">
        <f>+'C20A2'!AH11/'C20A2'!AH8*100</f>
        <v>20.989381318751192</v>
      </c>
      <c r="AI8" s="394">
        <f>+'C20A2'!AI11/'C20A2'!AI8*100</f>
        <v>66.196425690573065</v>
      </c>
    </row>
    <row r="9" spans="1:35">
      <c r="A9" s="817"/>
      <c r="B9" s="395" t="s">
        <v>117</v>
      </c>
      <c r="C9" s="396">
        <v>56.928062351519195</v>
      </c>
      <c r="D9" s="396">
        <v>34.359554691504904</v>
      </c>
      <c r="E9" s="396">
        <v>83.277059454576246</v>
      </c>
      <c r="F9" s="396">
        <v>61.303085447890894</v>
      </c>
      <c r="G9" s="396">
        <v>38.077232262482511</v>
      </c>
      <c r="H9" s="396">
        <v>85.971939662896474</v>
      </c>
      <c r="I9" s="396">
        <v>59.44726113745886</v>
      </c>
      <c r="J9" s="396">
        <v>35.555434545850581</v>
      </c>
      <c r="K9" s="396">
        <v>83.445461805213711</v>
      </c>
      <c r="L9" s="396">
        <v>57.957426064348397</v>
      </c>
      <c r="M9" s="396">
        <v>31.800661395939645</v>
      </c>
      <c r="N9" s="396">
        <v>83.560204934725292</v>
      </c>
      <c r="O9" s="396">
        <v>56.394455462390404</v>
      </c>
      <c r="P9" s="396">
        <v>30.457584493651474</v>
      </c>
      <c r="Q9" s="396">
        <v>84.503484417066446</v>
      </c>
      <c r="R9" s="396">
        <v>55.756513542571838</v>
      </c>
      <c r="S9" s="396">
        <v>29.102279681762543</v>
      </c>
      <c r="T9" s="396">
        <v>83.879332088987539</v>
      </c>
      <c r="U9" s="396">
        <v>54.206670773879914</v>
      </c>
      <c r="V9" s="396">
        <v>29.772969930723963</v>
      </c>
      <c r="W9" s="396">
        <v>83.276547975421451</v>
      </c>
      <c r="X9" s="396">
        <v>53.351700542037442</v>
      </c>
      <c r="Y9" s="396">
        <v>29.042005849807946</v>
      </c>
      <c r="Z9" s="396">
        <v>81.47929175033893</v>
      </c>
      <c r="AA9" s="396">
        <v>51.524865033222589</v>
      </c>
      <c r="AB9" s="396">
        <v>27.443068540155842</v>
      </c>
      <c r="AC9" s="396">
        <v>80.325065782599196</v>
      </c>
      <c r="AD9" s="396">
        <f>+'C20A2'!AD12/'C20A2'!AD9*100</f>
        <v>50.551373262739908</v>
      </c>
      <c r="AE9" s="396">
        <f>+'C20A2'!AE12/'C20A2'!AE9*100</f>
        <v>26.515208355216757</v>
      </c>
      <c r="AF9" s="396">
        <f>+'C20A2'!AF12/'C20A2'!AF9*100</f>
        <v>80.083519238924012</v>
      </c>
      <c r="AG9" s="396">
        <f>+'C20A2'!AG12/'C20A2'!AG9*100</f>
        <v>49.676127910669813</v>
      </c>
      <c r="AH9" s="396">
        <f>+'C20A2'!AH12/'C20A2'!AH9*100</f>
        <v>26.125133966517609</v>
      </c>
      <c r="AI9" s="396">
        <f>+'C20A2'!AI12/'C20A2'!AI9*100</f>
        <v>80.314816773560764</v>
      </c>
    </row>
    <row r="10" spans="1:35">
      <c r="A10" s="817"/>
      <c r="B10" s="395" t="s">
        <v>118</v>
      </c>
      <c r="C10" s="396">
        <v>35.979906761591558</v>
      </c>
      <c r="D10" s="396">
        <v>16.217865107081249</v>
      </c>
      <c r="E10" s="396">
        <v>55.028439911182318</v>
      </c>
      <c r="F10" s="396">
        <v>36.835982735024743</v>
      </c>
      <c r="G10" s="396">
        <v>20.450219993860635</v>
      </c>
      <c r="H10" s="396">
        <v>54.195121951219519</v>
      </c>
      <c r="I10" s="396">
        <v>36.679685846140821</v>
      </c>
      <c r="J10" s="396">
        <v>19.370422315723861</v>
      </c>
      <c r="K10" s="396">
        <v>54.653332901819908</v>
      </c>
      <c r="L10" s="396">
        <v>35.729637128173181</v>
      </c>
      <c r="M10" s="396">
        <v>18.167052422138301</v>
      </c>
      <c r="N10" s="396">
        <v>54.110622383714755</v>
      </c>
      <c r="O10" s="396">
        <v>31.476521782499191</v>
      </c>
      <c r="P10" s="396">
        <v>14.545147813315603</v>
      </c>
      <c r="Q10" s="396">
        <v>48.583259805887543</v>
      </c>
      <c r="R10" s="396">
        <v>32.905852949282043</v>
      </c>
      <c r="S10" s="396">
        <v>13.775246908087906</v>
      </c>
      <c r="T10" s="396">
        <v>54.830321817514381</v>
      </c>
      <c r="U10" s="396">
        <v>35.324870667061688</v>
      </c>
      <c r="V10" s="396">
        <v>15.981856990394878</v>
      </c>
      <c r="W10" s="396">
        <v>57.10077804800062</v>
      </c>
      <c r="X10" s="396">
        <v>33.914765268625068</v>
      </c>
      <c r="Y10" s="396">
        <v>14.3625651097259</v>
      </c>
      <c r="Z10" s="396">
        <v>54.606410569215889</v>
      </c>
      <c r="AA10" s="396">
        <v>32.555355012660812</v>
      </c>
      <c r="AB10" s="396">
        <v>15.312549933142151</v>
      </c>
      <c r="AC10" s="396">
        <v>51.790974763110988</v>
      </c>
      <c r="AD10" s="396">
        <f>+'C20A2'!AD13/'C20A2'!AD10*100</f>
        <v>32.086167800453516</v>
      </c>
      <c r="AE10" s="396">
        <f>+'C20A2'!AE13/'C20A2'!AE10*100</f>
        <v>13.92133267265992</v>
      </c>
      <c r="AF10" s="396">
        <f>+'C20A2'!AF13/'C20A2'!AF10*100</f>
        <v>54.11884796275627</v>
      </c>
      <c r="AG10" s="396">
        <f>+'C20A2'!AG13/'C20A2'!AG10*100</f>
        <v>34.677350862888979</v>
      </c>
      <c r="AH10" s="396">
        <f>+'C20A2'!AH13/'C20A2'!AH10*100</f>
        <v>15.016718670758229</v>
      </c>
      <c r="AI10" s="396">
        <f>+'C20A2'!AI13/'C20A2'!AI10*100</f>
        <v>53.87365611702797</v>
      </c>
    </row>
    <row r="11" spans="1:35" s="36" customFormat="1">
      <c r="A11" s="817"/>
      <c r="B11" s="397" t="s">
        <v>265</v>
      </c>
      <c r="C11" s="398">
        <v>37.615035745680572</v>
      </c>
      <c r="D11" s="398">
        <v>20.055729956615288</v>
      </c>
      <c r="E11" s="398">
        <v>56.231836054363612</v>
      </c>
      <c r="F11" s="398">
        <v>41.080060579656028</v>
      </c>
      <c r="G11" s="398">
        <v>23.183418895567055</v>
      </c>
      <c r="H11" s="398">
        <v>60.064558538240775</v>
      </c>
      <c r="I11" s="398">
        <v>38.865080537904539</v>
      </c>
      <c r="J11" s="398">
        <v>20.932606672869866</v>
      </c>
      <c r="K11" s="398">
        <v>57.183748845798711</v>
      </c>
      <c r="L11" s="398">
        <v>38.224254473161032</v>
      </c>
      <c r="M11" s="398">
        <v>18.61771058315335</v>
      </c>
      <c r="N11" s="398">
        <v>58.082915377227614</v>
      </c>
      <c r="O11" s="398">
        <v>36.707824860647179</v>
      </c>
      <c r="P11" s="398">
        <v>18.301298675139861</v>
      </c>
      <c r="Q11" s="398">
        <v>55.946735440406329</v>
      </c>
      <c r="R11" s="398">
        <v>38.551101173732164</v>
      </c>
      <c r="S11" s="398">
        <v>18.09039204299291</v>
      </c>
      <c r="T11" s="398">
        <v>61.064594818011699</v>
      </c>
      <c r="U11" s="398">
        <v>39.194101881530578</v>
      </c>
      <c r="V11" s="398">
        <v>19.6106476969229</v>
      </c>
      <c r="W11" s="398">
        <v>61.861993856191908</v>
      </c>
      <c r="X11" s="398">
        <v>36.654831808457374</v>
      </c>
      <c r="Y11" s="398">
        <v>17.203340589199456</v>
      </c>
      <c r="Z11" s="398">
        <v>58.142765445818675</v>
      </c>
      <c r="AA11" s="398">
        <v>35.505521528816402</v>
      </c>
      <c r="AB11" s="398">
        <v>17.633963219855723</v>
      </c>
      <c r="AC11" s="398">
        <v>56.156158991036577</v>
      </c>
      <c r="AD11" s="398">
        <f>+'C20A2'!AD14/'C20A2'!AD8*100</f>
        <v>34.474569687963083</v>
      </c>
      <c r="AE11" s="398">
        <f>+'C20A2'!AE14/'C20A2'!AE8*100</f>
        <v>16.460017279447058</v>
      </c>
      <c r="AF11" s="398">
        <f>+'C20A2'!AF14/'C20A2'!AF8*100</f>
        <v>56.469027336955754</v>
      </c>
      <c r="AG11" s="398">
        <f>+'C20A2'!AG14/'C20A2'!AG8*100</f>
        <v>33.932136989763677</v>
      </c>
      <c r="AH11" s="398">
        <f>+'C20A2'!AH14/'C20A2'!AH8*100</f>
        <v>15.350988745469573</v>
      </c>
      <c r="AI11" s="398">
        <f>+'C20A2'!AI14/'C20A2'!AI8*100</f>
        <v>54.885098678903688</v>
      </c>
    </row>
    <row r="12" spans="1:35">
      <c r="A12" s="817"/>
      <c r="B12" s="395" t="s">
        <v>117</v>
      </c>
      <c r="C12" s="396">
        <v>47.886362689117661</v>
      </c>
      <c r="D12" s="396">
        <v>27.303678341022742</v>
      </c>
      <c r="E12" s="396">
        <v>71.9168878098357</v>
      </c>
      <c r="F12" s="396">
        <v>52.672419081113134</v>
      </c>
      <c r="G12" s="396">
        <v>31.084447355623702</v>
      </c>
      <c r="H12" s="396">
        <v>75.601631758145615</v>
      </c>
      <c r="I12" s="396">
        <v>50.124158857847654</v>
      </c>
      <c r="J12" s="396">
        <v>28.730124155957309</v>
      </c>
      <c r="K12" s="396">
        <v>71.613446665135157</v>
      </c>
      <c r="L12" s="396">
        <v>49.151229552594515</v>
      </c>
      <c r="M12" s="396">
        <v>24.375287444427411</v>
      </c>
      <c r="N12" s="396">
        <v>73.402430920276956</v>
      </c>
      <c r="O12" s="396">
        <v>48.027137821211525</v>
      </c>
      <c r="P12" s="396">
        <v>25.303113946308454</v>
      </c>
      <c r="Q12" s="396">
        <v>72.654250545651962</v>
      </c>
      <c r="R12" s="396">
        <v>49.625658472882947</v>
      </c>
      <c r="S12" s="396">
        <v>25.532626988984084</v>
      </c>
      <c r="T12" s="396">
        <v>75.046158502749321</v>
      </c>
      <c r="U12" s="396">
        <v>48.396612898148604</v>
      </c>
      <c r="V12" s="396">
        <v>25.811738025674348</v>
      </c>
      <c r="W12" s="396">
        <v>75.266858358279492</v>
      </c>
      <c r="X12" s="396">
        <v>45.680004158613293</v>
      </c>
      <c r="Y12" s="396">
        <v>23.966592663072205</v>
      </c>
      <c r="Z12" s="396">
        <v>70.803559596742133</v>
      </c>
      <c r="AA12" s="396">
        <v>44.727211378737543</v>
      </c>
      <c r="AB12" s="396">
        <v>23.053766173935834</v>
      </c>
      <c r="AC12" s="396">
        <v>70.647186784584548</v>
      </c>
      <c r="AD12" s="396">
        <f>+'C20A2'!AD15/'C20A2'!AD9*100</f>
        <v>43.498510919920577</v>
      </c>
      <c r="AE12" s="396">
        <f>+'C20A2'!AE15/'C20A2'!AE9*100</f>
        <v>22.174787293107848</v>
      </c>
      <c r="AF12" s="396">
        <f>+'C20A2'!AF15/'C20A2'!AF9*100</f>
        <v>69.69800328177142</v>
      </c>
      <c r="AG12" s="396">
        <f>+'C20A2'!AG15/'C20A2'!AG9*100</f>
        <v>41.650368587332629</v>
      </c>
      <c r="AH12" s="396">
        <f>+'C20A2'!AH15/'C20A2'!AH9*100</f>
        <v>20.04360841124949</v>
      </c>
      <c r="AI12" s="396">
        <f>+'C20A2'!AI15/'C20A2'!AI9*100</f>
        <v>69.759704606863664</v>
      </c>
    </row>
    <row r="13" spans="1:35">
      <c r="A13" s="817"/>
      <c r="B13" s="395" t="s">
        <v>118</v>
      </c>
      <c r="C13" s="396">
        <v>27.436666546203607</v>
      </c>
      <c r="D13" s="396">
        <v>12.173391677536079</v>
      </c>
      <c r="E13" s="396">
        <v>42.148860882701847</v>
      </c>
      <c r="F13" s="396">
        <v>29.143067691335929</v>
      </c>
      <c r="G13" s="396">
        <v>15.037347794945259</v>
      </c>
      <c r="H13" s="396">
        <v>44.086720867208676</v>
      </c>
      <c r="I13" s="396">
        <v>27.946780134637368</v>
      </c>
      <c r="J13" s="396">
        <v>13.494363929146539</v>
      </c>
      <c r="K13" s="396">
        <v>42.953925153996352</v>
      </c>
      <c r="L13" s="396">
        <v>27.751648237553862</v>
      </c>
      <c r="M13" s="396">
        <v>13.280139684086572</v>
      </c>
      <c r="N13" s="396">
        <v>42.897515989885463</v>
      </c>
      <c r="O13" s="396">
        <v>26.09012244083689</v>
      </c>
      <c r="P13" s="396">
        <v>11.504530163046175</v>
      </c>
      <c r="Q13" s="396">
        <v>40.826782706344751</v>
      </c>
      <c r="R13" s="396">
        <v>27.832631688983074</v>
      </c>
      <c r="S13" s="396">
        <v>11.165584126701663</v>
      </c>
      <c r="T13" s="396">
        <v>46.933760247991188</v>
      </c>
      <c r="U13" s="396">
        <v>29.866678821304038</v>
      </c>
      <c r="V13" s="396">
        <v>13.162288704513376</v>
      </c>
      <c r="W13" s="396">
        <v>48.672086195703777</v>
      </c>
      <c r="X13" s="396">
        <v>28.270060718879929</v>
      </c>
      <c r="Y13" s="396">
        <v>10.648108615831269</v>
      </c>
      <c r="Z13" s="396">
        <v>46.918968742375363</v>
      </c>
      <c r="AA13" s="396">
        <v>26.052000230599692</v>
      </c>
      <c r="AB13" s="396">
        <v>11.895651296369493</v>
      </c>
      <c r="AC13" s="396">
        <v>41.844450698939859</v>
      </c>
      <c r="AD13" s="396">
        <f>+'C20A2'!AD16/'C20A2'!AD10*100</f>
        <v>25.069622272229552</v>
      </c>
      <c r="AE13" s="396">
        <f>+'C20A2'!AE16/'C20A2'!AE10*100</f>
        <v>10.469314079422382</v>
      </c>
      <c r="AF13" s="396">
        <f>+'C20A2'!AF16/'C20A2'!AF10*100</f>
        <v>42.778779466338499</v>
      </c>
      <c r="AG13" s="396">
        <f>+'C20A2'!AG16/'C20A2'!AG10*100</f>
        <v>26.089227476559312</v>
      </c>
      <c r="AH13" s="396">
        <f>+'C20A2'!AH16/'C20A2'!AH10*100</f>
        <v>9.8936709731211909</v>
      </c>
      <c r="AI13" s="396">
        <f>+'C20A2'!AI16/'C20A2'!AI10*100</f>
        <v>41.90229204958414</v>
      </c>
    </row>
    <row r="14" spans="1:35" s="36" customFormat="1" ht="38.25">
      <c r="A14" s="817"/>
      <c r="B14" s="397" t="s">
        <v>266</v>
      </c>
      <c r="C14" s="398">
        <v>4.7428977174804734</v>
      </c>
      <c r="D14" s="398">
        <v>5.7459424149540226</v>
      </c>
      <c r="E14" s="398">
        <v>4.3636052709083479</v>
      </c>
      <c r="F14" s="398">
        <v>3.4638402100903991</v>
      </c>
      <c r="G14" s="398">
        <v>5.5327379012104227</v>
      </c>
      <c r="H14" s="398">
        <v>2.616757569556281</v>
      </c>
      <c r="I14" s="398">
        <v>3.3107500864154855</v>
      </c>
      <c r="J14" s="398">
        <v>4.2800172724732661</v>
      </c>
      <c r="K14" s="398">
        <v>2.9483002631054038</v>
      </c>
      <c r="L14" s="398">
        <v>1.8918038016379912</v>
      </c>
      <c r="M14" s="398">
        <v>2.6172825533359743</v>
      </c>
      <c r="N14" s="398">
        <v>1.6562709560073121</v>
      </c>
      <c r="O14" s="398">
        <v>2.063937184520471</v>
      </c>
      <c r="P14" s="398">
        <v>4.4739159145938814</v>
      </c>
      <c r="Q14" s="398">
        <v>1.2399337698502295</v>
      </c>
      <c r="R14" s="398">
        <v>2.9155888487338641</v>
      </c>
      <c r="S14" s="398">
        <v>3.1312101910828027</v>
      </c>
      <c r="T14" s="398">
        <v>2.845302261458861</v>
      </c>
      <c r="U14" s="398">
        <v>2.3783259311452118</v>
      </c>
      <c r="V14" s="398">
        <v>1.9471159018051163</v>
      </c>
      <c r="W14" s="398">
        <v>2.5365522468184545</v>
      </c>
      <c r="X14" s="398">
        <v>2.8828840016392019</v>
      </c>
      <c r="Y14" s="398">
        <v>4.8344003629581085</v>
      </c>
      <c r="Z14" s="398">
        <v>2.2450156533201517</v>
      </c>
      <c r="AA14" s="398">
        <v>3.4260093004896941</v>
      </c>
      <c r="AB14" s="398">
        <v>6.1664620445226896</v>
      </c>
      <c r="AC14" s="398">
        <v>2.4316441545560759</v>
      </c>
      <c r="AD14" s="398">
        <f>+'C20A2'!AD17/'C20A2'!AD14*100</f>
        <v>3.8312463643878392</v>
      </c>
      <c r="AE14" s="398">
        <f>+'C20A2'!AE17/'C20A2'!AE14*100</f>
        <v>6.3850137638221431</v>
      </c>
      <c r="AF14" s="398">
        <f>+'C20A2'!AF17/'C20A2'!AF14*100</f>
        <v>2.9223986915624041</v>
      </c>
      <c r="AG14" s="398">
        <f>+'C20A2'!AG17/'C20A2'!AG14*100</f>
        <v>4.5505049564564279</v>
      </c>
      <c r="AH14" s="398">
        <f>+'C20A2'!AH17/'C20A2'!AH14*100</f>
        <v>5.7005281143212176</v>
      </c>
      <c r="AI14" s="398">
        <f>+'C20A2'!AI17/'C20A2'!AI14*100</f>
        <v>4.187793427230047</v>
      </c>
    </row>
    <row r="15" spans="1:35">
      <c r="A15" s="817"/>
      <c r="B15" s="395" t="s">
        <v>117</v>
      </c>
      <c r="C15" s="396">
        <v>4.7054343687102218</v>
      </c>
      <c r="D15" s="396">
        <v>5.9442417372205885</v>
      </c>
      <c r="E15" s="396">
        <v>4.1563294915680054</v>
      </c>
      <c r="F15" s="396">
        <v>3.1297917354088622</v>
      </c>
      <c r="G15" s="396">
        <v>6.1013377606078985</v>
      </c>
      <c r="H15" s="396">
        <v>1.8320993851173295</v>
      </c>
      <c r="I15" s="396">
        <v>2.9484778537520144</v>
      </c>
      <c r="J15" s="396">
        <v>4.1698256254738446</v>
      </c>
      <c r="K15" s="396">
        <v>2.4563118660637908</v>
      </c>
      <c r="L15" s="396">
        <v>1.548328796711592</v>
      </c>
      <c r="M15" s="396">
        <v>2.6594788858939804</v>
      </c>
      <c r="N15" s="396">
        <v>1.1871559365097908</v>
      </c>
      <c r="O15" s="396">
        <v>2.1610131963510764</v>
      </c>
      <c r="P15" s="396">
        <v>5.0705022019312356</v>
      </c>
      <c r="Q15" s="396">
        <v>1.062872653521814</v>
      </c>
      <c r="R15" s="396">
        <v>3.2873974852349059</v>
      </c>
      <c r="S15" s="396">
        <v>3.737687727051421</v>
      </c>
      <c r="T15" s="396">
        <v>3.1257562313462932</v>
      </c>
      <c r="U15" s="396">
        <v>2.3731427881175606</v>
      </c>
      <c r="V15" s="396">
        <v>2.5460142371576988</v>
      </c>
      <c r="W15" s="396">
        <v>2.3026100608360043</v>
      </c>
      <c r="X15" s="396">
        <v>3.4253023390542396</v>
      </c>
      <c r="Y15" s="396">
        <v>5.9513306866637254</v>
      </c>
      <c r="Z15" s="396">
        <v>2.4359694208093985</v>
      </c>
      <c r="AA15" s="396">
        <v>4.0591904830987957</v>
      </c>
      <c r="AB15" s="396">
        <v>7.1354740904079383</v>
      </c>
      <c r="AC15" s="396">
        <v>2.8586411370023259</v>
      </c>
      <c r="AD15" s="396">
        <f>+'C20A2'!AD18/'C20A2'!AD15*100</f>
        <v>3.7466004830642246</v>
      </c>
      <c r="AE15" s="396">
        <f>+'C20A2'!AE18/'C20A2'!AE15*100</f>
        <v>6.0937235662324483</v>
      </c>
      <c r="AF15" s="396">
        <f>+'C20A2'!AF18/'C20A2'!AF15*100</f>
        <v>2.8291031253719892</v>
      </c>
      <c r="AG15" s="396">
        <f>+'C20A2'!AG18/'C20A2'!AG15*100</f>
        <v>4.5692613328517249</v>
      </c>
      <c r="AH15" s="396">
        <f>+'C20A2'!AH18/'C20A2'!AH15*100</f>
        <v>5.8079504388229219</v>
      </c>
      <c r="AI15" s="396">
        <f>+'C20A2'!AI18/'C20A2'!AI15*100</f>
        <v>4.1062468986050611</v>
      </c>
    </row>
    <row r="16" spans="1:35">
      <c r="A16" s="817"/>
      <c r="B16" s="395" t="s">
        <v>118</v>
      </c>
      <c r="C16" s="396">
        <v>4.8076923076923084</v>
      </c>
      <c r="D16" s="396">
        <v>5.2622483366456407</v>
      </c>
      <c r="E16" s="396">
        <v>4.6811479156142504</v>
      </c>
      <c r="F16" s="396">
        <v>4.085539862009175</v>
      </c>
      <c r="G16" s="396">
        <v>4.3209036472509528</v>
      </c>
      <c r="H16" s="396">
        <v>4.000491762970249</v>
      </c>
      <c r="I16" s="396">
        <v>3.9408400560542365</v>
      </c>
      <c r="J16" s="396">
        <v>4.5038109169297096</v>
      </c>
      <c r="K16" s="396">
        <v>3.7571891403169499</v>
      </c>
      <c r="L16" s="396">
        <v>2.4748400613565789</v>
      </c>
      <c r="M16" s="396">
        <v>2.5454823421495183</v>
      </c>
      <c r="N16" s="396">
        <v>2.451951654448187</v>
      </c>
      <c r="O16" s="396">
        <v>1.8963144211653158</v>
      </c>
      <c r="P16" s="396">
        <v>3.2002070214784779</v>
      </c>
      <c r="Q16" s="396">
        <v>1.5250865689235984</v>
      </c>
      <c r="R16" s="396">
        <v>2.2739688609669488</v>
      </c>
      <c r="S16" s="396">
        <v>1.8407841262251972</v>
      </c>
      <c r="T16" s="396">
        <v>2.3920742173072327</v>
      </c>
      <c r="U16" s="396">
        <v>2.3868388120745965</v>
      </c>
      <c r="V16" s="396">
        <v>0.72582227162754198</v>
      </c>
      <c r="W16" s="396">
        <v>2.8925208528258315</v>
      </c>
      <c r="X16" s="396">
        <v>2.068612073115808</v>
      </c>
      <c r="Y16" s="396">
        <v>2.3977546110665595</v>
      </c>
      <c r="Z16" s="396">
        <v>1.9895610639240384</v>
      </c>
      <c r="AA16" s="396">
        <v>2.3116074012289989</v>
      </c>
      <c r="AB16" s="396">
        <v>4.1781548250265113</v>
      </c>
      <c r="AC16" s="396">
        <v>1.7196538271826374</v>
      </c>
      <c r="AD16" s="396">
        <f>+'C20A2'!AD19/'C20A2'!AD16*100</f>
        <v>3.9843172321290385</v>
      </c>
      <c r="AE16" s="396">
        <f>+'C20A2'!AE19/'C20A2'!AE16*100</f>
        <v>7.0317782285327919</v>
      </c>
      <c r="AF16" s="396">
        <f>+'C20A2'!AF19/'C20A2'!AF16*100</f>
        <v>3.0797020650283216</v>
      </c>
      <c r="AG16" s="396">
        <f>+'C20A2'!AG19/'C20A2'!AG16*100</f>
        <v>4.5200774777414265</v>
      </c>
      <c r="AH16" s="396">
        <f>+'C20A2'!AH19/'C20A2'!AH16*100</f>
        <v>5.447437011294527</v>
      </c>
      <c r="AI16" s="396">
        <f>+'C20A2'!AI19/'C20A2'!AI16*100</f>
        <v>4.3062871792817514</v>
      </c>
    </row>
    <row r="17" spans="1:35" s="36" customFormat="1">
      <c r="A17" s="817"/>
      <c r="B17" s="397" t="s">
        <v>267</v>
      </c>
      <c r="C17" s="398">
        <v>18.944245147014449</v>
      </c>
      <c r="D17" s="398">
        <v>21.868006752777667</v>
      </c>
      <c r="E17" s="398">
        <v>17.780815497578502</v>
      </c>
      <c r="F17" s="398">
        <v>16.586539727340224</v>
      </c>
      <c r="G17" s="398">
        <v>21.140301269857591</v>
      </c>
      <c r="H17" s="398">
        <v>14.566641835291971</v>
      </c>
      <c r="I17" s="398">
        <v>18.842645062109362</v>
      </c>
      <c r="J17" s="398">
        <v>23.245340403961631</v>
      </c>
      <c r="K17" s="398">
        <v>17.06369838193821</v>
      </c>
      <c r="L17" s="398">
        <v>17.986998583835248</v>
      </c>
      <c r="M17" s="398">
        <v>24.703325734495174</v>
      </c>
      <c r="N17" s="398">
        <v>15.541159127938553</v>
      </c>
      <c r="O17" s="398">
        <v>15.685938395881237</v>
      </c>
      <c r="P17" s="398">
        <v>18.236220472440944</v>
      </c>
      <c r="Q17" s="398">
        <v>14.777073127710921</v>
      </c>
      <c r="R17" s="398">
        <v>12.670655931387564</v>
      </c>
      <c r="S17" s="398">
        <v>14.517815140691697</v>
      </c>
      <c r="T17" s="398">
        <v>12.051158442165542</v>
      </c>
      <c r="U17" s="398">
        <v>12.570565839569383</v>
      </c>
      <c r="V17" s="398">
        <v>14.781540492473551</v>
      </c>
      <c r="W17" s="398">
        <v>11.73023184507425</v>
      </c>
      <c r="X17" s="398">
        <v>15.299376791396041</v>
      </c>
      <c r="Y17" s="398">
        <v>20.309330119513909</v>
      </c>
      <c r="Z17" s="398">
        <v>13.522371045882018</v>
      </c>
      <c r="AA17" s="398">
        <v>15.779577292866753</v>
      </c>
      <c r="AB17" s="398">
        <v>18.17544258690625</v>
      </c>
      <c r="AC17" s="398">
        <v>14.875181557350658</v>
      </c>
      <c r="AD17" s="398">
        <f>+'C20A2'!AD20/'C20A2'!AD11*100</f>
        <v>16.948057892006794</v>
      </c>
      <c r="AE17" s="398">
        <f>+'C20A2'!AE20/'C20A2'!AE11*100</f>
        <v>19.181749622926095</v>
      </c>
      <c r="AF17" s="398">
        <f>+'C20A2'!AF20/'C20A2'!AF11*100</f>
        <v>16.123034498126767</v>
      </c>
      <c r="AG17" s="398">
        <f>+'C20A2'!AG20/'C20A2'!AG11*100</f>
        <v>19.662198551852072</v>
      </c>
      <c r="AH17" s="398">
        <f>+'C20A2'!AH20/'C20A2'!AH11*100</f>
        <v>26.863071796425324</v>
      </c>
      <c r="AI17" s="398">
        <f>+'C20A2'!AI20/'C20A2'!AI11*100</f>
        <v>17.087519293779955</v>
      </c>
    </row>
    <row r="18" spans="1:35">
      <c r="A18" s="817"/>
      <c r="B18" s="395" t="s">
        <v>117</v>
      </c>
      <c r="C18" s="396">
        <v>15.882675940331289</v>
      </c>
      <c r="D18" s="396">
        <v>20.535412678752394</v>
      </c>
      <c r="E18" s="396">
        <v>13.641417839611639</v>
      </c>
      <c r="F18" s="396">
        <v>14.078681853809849</v>
      </c>
      <c r="G18" s="396">
        <v>18.364740532228215</v>
      </c>
      <c r="H18" s="396">
        <v>12.06243333047242</v>
      </c>
      <c r="I18" s="396">
        <v>15.682980344634482</v>
      </c>
      <c r="J18" s="396">
        <v>19.196250804055502</v>
      </c>
      <c r="K18" s="396">
        <v>14.179339276350289</v>
      </c>
      <c r="L18" s="396">
        <v>15.194250521023168</v>
      </c>
      <c r="M18" s="396">
        <v>23.349746909541683</v>
      </c>
      <c r="N18" s="396">
        <v>12.15623396613648</v>
      </c>
      <c r="O18" s="396">
        <v>14.837128176118419</v>
      </c>
      <c r="P18" s="396">
        <v>16.923438391568489</v>
      </c>
      <c r="Q18" s="396">
        <v>14.022183763373192</v>
      </c>
      <c r="R18" s="396">
        <v>10.99576476389219</v>
      </c>
      <c r="S18" s="396">
        <v>12.265886837090097</v>
      </c>
      <c r="T18" s="396">
        <v>10.53081058974945</v>
      </c>
      <c r="U18" s="396">
        <v>10.718344795546743</v>
      </c>
      <c r="V18" s="396">
        <v>13.304792616479483</v>
      </c>
      <c r="W18" s="396">
        <v>9.6181816031879297</v>
      </c>
      <c r="X18" s="396">
        <v>14.379478639822137</v>
      </c>
      <c r="Y18" s="396">
        <v>17.476111026846656</v>
      </c>
      <c r="Z18" s="396">
        <v>13.102387028974629</v>
      </c>
      <c r="AA18" s="396">
        <v>13.192957711004205</v>
      </c>
      <c r="AB18" s="396">
        <v>15.994211287988422</v>
      </c>
      <c r="AC18" s="396">
        <v>12.048392246833572</v>
      </c>
      <c r="AD18" s="396">
        <f>+'C20A2'!AD21/'C20A2'!AD12*100</f>
        <v>13.951870913896231</v>
      </c>
      <c r="AE18" s="396">
        <f>+'C20A2'!AE21/'C20A2'!AE12*100</f>
        <v>16.369552914544425</v>
      </c>
      <c r="AF18" s="396">
        <f>+'C20A2'!AF21/'C20A2'!AF12*100</f>
        <v>12.968356106039852</v>
      </c>
      <c r="AG18" s="396">
        <f>+'C20A2'!AG21/'C20A2'!AG12*100</f>
        <v>16.156169292762744</v>
      </c>
      <c r="AH18" s="396">
        <f>+'C20A2'!AH21/'C20A2'!AH12*100</f>
        <v>23.278447349063544</v>
      </c>
      <c r="AI18" s="396">
        <f>+'C20A2'!AI21/'C20A2'!AI12*100</f>
        <v>13.142173002095181</v>
      </c>
    </row>
    <row r="19" spans="1:35">
      <c r="A19" s="818"/>
      <c r="B19" s="189" t="s">
        <v>118</v>
      </c>
      <c r="C19" s="303">
        <v>23.744475693049417</v>
      </c>
      <c r="D19" s="303">
        <v>24.938383707355037</v>
      </c>
      <c r="E19" s="303">
        <v>23.405313778236355</v>
      </c>
      <c r="F19" s="303">
        <v>20.884240008002173</v>
      </c>
      <c r="G19" s="303">
        <v>26.468527969578702</v>
      </c>
      <c r="H19" s="303">
        <v>18.651865186518652</v>
      </c>
      <c r="I19" s="303">
        <v>23.808561905723806</v>
      </c>
      <c r="J19" s="303">
        <v>30.335210512201659</v>
      </c>
      <c r="K19" s="303">
        <v>21.406576921558564</v>
      </c>
      <c r="L19" s="303">
        <v>22.328771103943275</v>
      </c>
      <c r="M19" s="303">
        <v>26.899865891819402</v>
      </c>
      <c r="N19" s="303">
        <v>20.722560376988021</v>
      </c>
      <c r="O19" s="303">
        <v>17.112435036126254</v>
      </c>
      <c r="P19" s="303">
        <v>20.904687180186944</v>
      </c>
      <c r="Q19" s="303">
        <v>15.965328655453515</v>
      </c>
      <c r="R19" s="303">
        <v>15.417382640463229</v>
      </c>
      <c r="S19" s="303">
        <v>18.944580803513759</v>
      </c>
      <c r="T19" s="303">
        <v>14.401815104796265</v>
      </c>
      <c r="U19" s="303">
        <v>15.451413530147997</v>
      </c>
      <c r="V19" s="303">
        <v>17.642307070924659</v>
      </c>
      <c r="W19" s="303">
        <v>14.761080567433652</v>
      </c>
      <c r="X19" s="303">
        <v>16.643796603148299</v>
      </c>
      <c r="Y19" s="303">
        <v>25.862068965517242</v>
      </c>
      <c r="Z19" s="303">
        <v>14.077910902230753</v>
      </c>
      <c r="AA19" s="303">
        <v>19.976298152890536</v>
      </c>
      <c r="AB19" s="303">
        <v>22.314367311072054</v>
      </c>
      <c r="AC19" s="303">
        <v>19.205130063038911</v>
      </c>
      <c r="AD19" s="303">
        <f>+'C20A2'!AD22/'C20A2'!AD13*100</f>
        <v>21.867820338846418</v>
      </c>
      <c r="AE19" s="303">
        <f>+'C20A2'!AE22/'C20A2'!AE13*100</f>
        <v>24.796610169491526</v>
      </c>
      <c r="AF19" s="303">
        <f>+'C20A2'!AF22/'C20A2'!AF13*100</f>
        <v>20.954009413174919</v>
      </c>
      <c r="AG19" s="303">
        <f>+'C20A2'!AG22/'C20A2'!AG13*100</f>
        <v>24.765800075923636</v>
      </c>
      <c r="AH19" s="303">
        <f>+'C20A2'!AH22/'C20A2'!AH13*100</f>
        <v>34.115626788780766</v>
      </c>
      <c r="AI19" s="303">
        <f>+'C20A2'!AI22/'C20A2'!AI13*100</f>
        <v>22.221183655029524</v>
      </c>
    </row>
  </sheetData>
  <mergeCells count="14">
    <mergeCell ref="AG6:AI6"/>
    <mergeCell ref="A5:AI5"/>
    <mergeCell ref="AD6:AF6"/>
    <mergeCell ref="AA6:AC6"/>
    <mergeCell ref="A8:A19"/>
    <mergeCell ref="A6:B7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00B050"/>
  </sheetPr>
  <dimension ref="A5:AI19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2578125" defaultRowHeight="12.75"/>
  <cols>
    <col min="1" max="1" width="4.85546875" style="11" customWidth="1"/>
    <col min="2" max="2" width="16.85546875" style="11" customWidth="1"/>
    <col min="3" max="3" width="6.42578125" style="11" bestFit="1" customWidth="1"/>
    <col min="4" max="4" width="5.5703125" style="11" bestFit="1" customWidth="1"/>
    <col min="5" max="6" width="6.42578125" style="11" bestFit="1" customWidth="1"/>
    <col min="7" max="7" width="5.5703125" style="11" bestFit="1" customWidth="1"/>
    <col min="8" max="9" width="6.42578125" style="11" bestFit="1" customWidth="1"/>
    <col min="10" max="10" width="5.5703125" style="11" bestFit="1" customWidth="1"/>
    <col min="11" max="12" width="6.42578125" style="11" bestFit="1" customWidth="1"/>
    <col min="13" max="13" width="5.5703125" style="11" bestFit="1" customWidth="1"/>
    <col min="14" max="15" width="6.42578125" style="11" bestFit="1" customWidth="1"/>
    <col min="16" max="16" width="5.5703125" style="11" bestFit="1" customWidth="1"/>
    <col min="17" max="18" width="6.42578125" style="11" bestFit="1" customWidth="1"/>
    <col min="19" max="19" width="5.5703125" style="11" bestFit="1" customWidth="1"/>
    <col min="20" max="21" width="6.42578125" style="11" bestFit="1" customWidth="1"/>
    <col min="22" max="22" width="5.5703125" style="11" bestFit="1" customWidth="1"/>
    <col min="23" max="24" width="6.42578125" style="11" bestFit="1" customWidth="1"/>
    <col min="25" max="25" width="5.5703125" style="11" bestFit="1" customWidth="1"/>
    <col min="26" max="27" width="6.42578125" style="11" bestFit="1" customWidth="1"/>
    <col min="28" max="28" width="5.5703125" style="11" bestFit="1" customWidth="1"/>
    <col min="29" max="30" width="6.42578125" style="11" bestFit="1" customWidth="1"/>
    <col min="31" max="31" width="5.5703125" style="11" bestFit="1" customWidth="1"/>
    <col min="32" max="35" width="6.5703125" style="11" customWidth="1"/>
    <col min="36" max="16384" width="11.42578125" style="11"/>
  </cols>
  <sheetData>
    <row r="5" spans="1:35">
      <c r="A5" s="775" t="s">
        <v>323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</row>
    <row r="6" spans="1:35" ht="19.5" customHeight="1">
      <c r="A6" s="945" t="s">
        <v>107</v>
      </c>
      <c r="B6" s="946"/>
      <c r="C6" s="944">
        <v>2007</v>
      </c>
      <c r="D6" s="944"/>
      <c r="E6" s="944"/>
      <c r="F6" s="944">
        <v>2008</v>
      </c>
      <c r="G6" s="944"/>
      <c r="H6" s="944"/>
      <c r="I6" s="944">
        <v>2009</v>
      </c>
      <c r="J6" s="944"/>
      <c r="K6" s="944"/>
      <c r="L6" s="944">
        <v>2010</v>
      </c>
      <c r="M6" s="944"/>
      <c r="N6" s="944"/>
      <c r="O6" s="944">
        <v>2011</v>
      </c>
      <c r="P6" s="944"/>
      <c r="Q6" s="944"/>
      <c r="R6" s="944">
        <v>2012</v>
      </c>
      <c r="S6" s="944"/>
      <c r="T6" s="944"/>
      <c r="U6" s="944">
        <v>2013</v>
      </c>
      <c r="V6" s="944"/>
      <c r="W6" s="944"/>
      <c r="X6" s="944">
        <v>2014</v>
      </c>
      <c r="Y6" s="944"/>
      <c r="Z6" s="944"/>
      <c r="AA6" s="944">
        <v>2015</v>
      </c>
      <c r="AB6" s="944"/>
      <c r="AC6" s="944"/>
      <c r="AD6" s="944">
        <v>2016</v>
      </c>
      <c r="AE6" s="944"/>
      <c r="AF6" s="944"/>
      <c r="AG6" s="944">
        <v>2017</v>
      </c>
      <c r="AH6" s="944"/>
      <c r="AI6" s="944"/>
    </row>
    <row r="7" spans="1:35" ht="25.5">
      <c r="A7" s="947"/>
      <c r="B7" s="948"/>
      <c r="C7" s="382" t="s">
        <v>260</v>
      </c>
      <c r="D7" s="383" t="s">
        <v>261</v>
      </c>
      <c r="E7" s="383" t="s">
        <v>262</v>
      </c>
      <c r="F7" s="382" t="s">
        <v>260</v>
      </c>
      <c r="G7" s="383" t="s">
        <v>261</v>
      </c>
      <c r="H7" s="383" t="s">
        <v>262</v>
      </c>
      <c r="I7" s="382" t="s">
        <v>260</v>
      </c>
      <c r="J7" s="383" t="s">
        <v>261</v>
      </c>
      <c r="K7" s="383" t="s">
        <v>262</v>
      </c>
      <c r="L7" s="382" t="s">
        <v>260</v>
      </c>
      <c r="M7" s="383" t="s">
        <v>261</v>
      </c>
      <c r="N7" s="383" t="s">
        <v>262</v>
      </c>
      <c r="O7" s="382" t="s">
        <v>260</v>
      </c>
      <c r="P7" s="383" t="s">
        <v>261</v>
      </c>
      <c r="Q7" s="383" t="s">
        <v>262</v>
      </c>
      <c r="R7" s="382" t="s">
        <v>260</v>
      </c>
      <c r="S7" s="383" t="s">
        <v>261</v>
      </c>
      <c r="T7" s="383" t="s">
        <v>262</v>
      </c>
      <c r="U7" s="382" t="s">
        <v>260</v>
      </c>
      <c r="V7" s="383" t="s">
        <v>261</v>
      </c>
      <c r="W7" s="383" t="s">
        <v>262</v>
      </c>
      <c r="X7" s="382" t="s">
        <v>260</v>
      </c>
      <c r="Y7" s="383" t="s">
        <v>261</v>
      </c>
      <c r="Z7" s="383" t="s">
        <v>262</v>
      </c>
      <c r="AA7" s="382" t="s">
        <v>260</v>
      </c>
      <c r="AB7" s="383" t="s">
        <v>261</v>
      </c>
      <c r="AC7" s="383" t="s">
        <v>262</v>
      </c>
      <c r="AD7" s="382" t="s">
        <v>260</v>
      </c>
      <c r="AE7" s="383" t="s">
        <v>261</v>
      </c>
      <c r="AF7" s="383" t="s">
        <v>262</v>
      </c>
      <c r="AG7" s="382" t="s">
        <v>260</v>
      </c>
      <c r="AH7" s="383" t="s">
        <v>261</v>
      </c>
      <c r="AI7" s="383" t="s">
        <v>262</v>
      </c>
    </row>
    <row r="8" spans="1:35" s="36" customFormat="1" ht="38.25">
      <c r="A8" s="836" t="s">
        <v>106</v>
      </c>
      <c r="B8" s="399" t="s">
        <v>264</v>
      </c>
      <c r="C8" s="400">
        <v>52.348431094292025</v>
      </c>
      <c r="D8" s="400">
        <v>41.090337235715538</v>
      </c>
      <c r="E8" s="400">
        <v>66.911532028389303</v>
      </c>
      <c r="F8" s="400">
        <v>53.15956858407079</v>
      </c>
      <c r="G8" s="400">
        <v>42.582842174197772</v>
      </c>
      <c r="H8" s="400">
        <v>66.928874288117683</v>
      </c>
      <c r="I8" s="400">
        <v>53.289128086190317</v>
      </c>
      <c r="J8" s="400">
        <v>41.403062576167009</v>
      </c>
      <c r="K8" s="400">
        <v>68.489406875367038</v>
      </c>
      <c r="L8" s="400">
        <v>50.095082724427165</v>
      </c>
      <c r="M8" s="400">
        <v>38.061430582392695</v>
      </c>
      <c r="N8" s="400">
        <v>65.536159041443227</v>
      </c>
      <c r="O8" s="400">
        <v>45.256266326993241</v>
      </c>
      <c r="P8" s="400">
        <v>34.612753526725456</v>
      </c>
      <c r="Q8" s="400">
        <v>60.189100153044016</v>
      </c>
      <c r="R8" s="400">
        <v>50.436072521780083</v>
      </c>
      <c r="S8" s="400">
        <v>39.182601868058171</v>
      </c>
      <c r="T8" s="400">
        <v>65.709781981261941</v>
      </c>
      <c r="U8" s="400">
        <v>51.249976109019322</v>
      </c>
      <c r="V8" s="400">
        <v>40.806987368138678</v>
      </c>
      <c r="W8" s="400">
        <v>67.285349099235532</v>
      </c>
      <c r="X8" s="400">
        <v>49.182622300344484</v>
      </c>
      <c r="Y8" s="400">
        <v>36.387214582357032</v>
      </c>
      <c r="Z8" s="400">
        <v>67.089566584122025</v>
      </c>
      <c r="AA8" s="400">
        <v>47.600922505765666</v>
      </c>
      <c r="AB8" s="400">
        <v>35.984160515095063</v>
      </c>
      <c r="AC8" s="400">
        <v>65.124345934505257</v>
      </c>
      <c r="AD8" s="394">
        <f>+'C20A3'!AD11/'C20A3'!AD8*100</f>
        <v>49.929656042303399</v>
      </c>
      <c r="AE8" s="394">
        <f>+'C20A3'!AE11/'C20A3'!AE8*100</f>
        <v>36.487718826150008</v>
      </c>
      <c r="AF8" s="394">
        <f>+'C20A3'!AF11/'C20A3'!AF8*100</f>
        <v>69.274211766224553</v>
      </c>
      <c r="AG8" s="394">
        <f>+'C20A3'!AG11/'C20A3'!AG8*100</f>
        <v>49.415978464205864</v>
      </c>
      <c r="AH8" s="394">
        <f>+'C20A3'!AH11/'C20A3'!AH8*100</f>
        <v>36.471817586325209</v>
      </c>
      <c r="AI8" s="394">
        <f>+'C20A3'!AI11/'C20A3'!AI8*100</f>
        <v>67.669958431389801</v>
      </c>
    </row>
    <row r="9" spans="1:35">
      <c r="A9" s="817"/>
      <c r="B9" s="395" t="s">
        <v>117</v>
      </c>
      <c r="C9" s="396">
        <v>72.125892882619823</v>
      </c>
      <c r="D9" s="396">
        <v>57.145015359307074</v>
      </c>
      <c r="E9" s="396">
        <v>91.712755684312171</v>
      </c>
      <c r="F9" s="396">
        <v>76.404803983049234</v>
      </c>
      <c r="G9" s="396">
        <v>64.019332396815841</v>
      </c>
      <c r="H9" s="396">
        <v>92.699669966996694</v>
      </c>
      <c r="I9" s="396">
        <v>74.828518571225274</v>
      </c>
      <c r="J9" s="396">
        <v>60.061892890913782</v>
      </c>
      <c r="K9" s="396">
        <v>93.010160880609646</v>
      </c>
      <c r="L9" s="396">
        <v>72.208374635498373</v>
      </c>
      <c r="M9" s="396">
        <v>56.49966894725226</v>
      </c>
      <c r="N9" s="396">
        <v>92.767630982535664</v>
      </c>
      <c r="O9" s="396">
        <v>64.790860164290436</v>
      </c>
      <c r="P9" s="396">
        <v>50.135981611776884</v>
      </c>
      <c r="Q9" s="396">
        <v>86.583520325627518</v>
      </c>
      <c r="R9" s="396">
        <v>70.882593775013575</v>
      </c>
      <c r="S9" s="396">
        <v>55.60127294352116</v>
      </c>
      <c r="T9" s="396">
        <v>91.341208873969833</v>
      </c>
      <c r="U9" s="396">
        <v>69.672953733317073</v>
      </c>
      <c r="V9" s="396">
        <v>55.187446857849579</v>
      </c>
      <c r="W9" s="396">
        <v>92.016405951926743</v>
      </c>
      <c r="X9" s="396">
        <v>67.129621101880673</v>
      </c>
      <c r="Y9" s="396">
        <v>51.969576036433637</v>
      </c>
      <c r="Z9" s="396">
        <v>88.809561110986763</v>
      </c>
      <c r="AA9" s="396">
        <v>65.318989380907851</v>
      </c>
      <c r="AB9" s="396">
        <v>50.085682655707373</v>
      </c>
      <c r="AC9" s="396">
        <v>89.194713823920907</v>
      </c>
      <c r="AD9" s="396">
        <f>+'C20A3'!AD12/'C20A3'!AD9*100</f>
        <v>67.366697641488557</v>
      </c>
      <c r="AE9" s="396">
        <f>+'C20A3'!AE12/'C20A3'!AE9*100</f>
        <v>51.391518223149731</v>
      </c>
      <c r="AF9" s="396">
        <f>+'C20A3'!AF12/'C20A3'!AF9*100</f>
        <v>90.710084948812892</v>
      </c>
      <c r="AG9" s="396">
        <f>+'C20A3'!AG12/'C20A3'!AG9*100</f>
        <v>65.533906587642448</v>
      </c>
      <c r="AH9" s="396">
        <f>+'C20A3'!AH12/'C20A3'!AH9*100</f>
        <v>50.021106588270769</v>
      </c>
      <c r="AI9" s="396">
        <f>+'C20A3'!AI12/'C20A3'!AI9*100</f>
        <v>88.300108414275286</v>
      </c>
    </row>
    <row r="10" spans="1:35">
      <c r="A10" s="817"/>
      <c r="B10" s="395" t="s">
        <v>118</v>
      </c>
      <c r="C10" s="396">
        <v>31.08877687691065</v>
      </c>
      <c r="D10" s="396">
        <v>23.664984422540858</v>
      </c>
      <c r="E10" s="396">
        <v>40.582479030754889</v>
      </c>
      <c r="F10" s="396">
        <v>28.003084832904886</v>
      </c>
      <c r="G10" s="396">
        <v>19.161687587933272</v>
      </c>
      <c r="H10" s="396">
        <v>39.382893158674534</v>
      </c>
      <c r="I10" s="396">
        <v>29.733038669447296</v>
      </c>
      <c r="J10" s="396">
        <v>21.696657164127611</v>
      </c>
      <c r="K10" s="396">
        <v>40.447370969303762</v>
      </c>
      <c r="L10" s="396">
        <v>27.024639048976891</v>
      </c>
      <c r="M10" s="396">
        <v>18.48206237605913</v>
      </c>
      <c r="N10" s="396">
        <v>37.762871646120374</v>
      </c>
      <c r="O10" s="396">
        <v>24.557288482274863</v>
      </c>
      <c r="P10" s="396">
        <v>17.326742345792383</v>
      </c>
      <c r="Q10" s="396">
        <v>34.100990303280383</v>
      </c>
      <c r="R10" s="396">
        <v>28.996999778118639</v>
      </c>
      <c r="S10" s="396">
        <v>22.170596855848654</v>
      </c>
      <c r="T10" s="396">
        <v>38.396276168856481</v>
      </c>
      <c r="U10" s="396">
        <v>32.116731441707337</v>
      </c>
      <c r="V10" s="396">
        <v>25.817783363949854</v>
      </c>
      <c r="W10" s="396">
        <v>41.743627632065014</v>
      </c>
      <c r="X10" s="396">
        <v>30.37780458383595</v>
      </c>
      <c r="Y10" s="396">
        <v>19.756468289097864</v>
      </c>
      <c r="Z10" s="396">
        <v>44.910412286315022</v>
      </c>
      <c r="AA10" s="396">
        <v>29.429637577265261</v>
      </c>
      <c r="AB10" s="396">
        <v>21.069515285663876</v>
      </c>
      <c r="AC10" s="396">
        <v>41.558653107765345</v>
      </c>
      <c r="AD10" s="396">
        <f>+'C20A3'!AD13/'C20A3'!AD10*100</f>
        <v>32.608045855751314</v>
      </c>
      <c r="AE10" s="396">
        <f>+'C20A3'!AE13/'C20A3'!AE10*100</f>
        <v>21.497218765461714</v>
      </c>
      <c r="AF10" s="396">
        <f>+'C20A3'!AF13/'C20A3'!AF10*100</f>
        <v>48.358164544855583</v>
      </c>
      <c r="AG10" s="396">
        <f>+'C20A3'!AG13/'C20A3'!AG10*100</f>
        <v>32.716479473816221</v>
      </c>
      <c r="AH10" s="396">
        <f>+'C20A3'!AH13/'C20A3'!AH10*100</f>
        <v>21.954253222627855</v>
      </c>
      <c r="AI10" s="396">
        <f>+'C20A3'!AI13/'C20A3'!AI10*100</f>
        <v>47.283381070030828</v>
      </c>
    </row>
    <row r="11" spans="1:35" s="36" customFormat="1">
      <c r="A11" s="817"/>
      <c r="B11" s="397" t="s">
        <v>265</v>
      </c>
      <c r="C11" s="398">
        <v>48.216256701356045</v>
      </c>
      <c r="D11" s="398">
        <v>37.843788222959986</v>
      </c>
      <c r="E11" s="398">
        <v>61.633741693413505</v>
      </c>
      <c r="F11" s="398">
        <v>48.662689633375471</v>
      </c>
      <c r="G11" s="398">
        <v>39.712726478934727</v>
      </c>
      <c r="H11" s="398">
        <v>60.314194450443892</v>
      </c>
      <c r="I11" s="398">
        <v>48.370550979750824</v>
      </c>
      <c r="J11" s="398">
        <v>38.61954467581554</v>
      </c>
      <c r="K11" s="398">
        <v>60.840448118534582</v>
      </c>
      <c r="L11" s="398">
        <v>45.200902180268983</v>
      </c>
      <c r="M11" s="398">
        <v>34.830772997123447</v>
      </c>
      <c r="N11" s="398">
        <v>58.507415800928939</v>
      </c>
      <c r="O11" s="398">
        <v>42.436149312377211</v>
      </c>
      <c r="P11" s="398">
        <v>32.830439846913308</v>
      </c>
      <c r="Q11" s="398">
        <v>55.912946486472471</v>
      </c>
      <c r="R11" s="398">
        <v>47.282316929597364</v>
      </c>
      <c r="S11" s="398">
        <v>37.065087595897467</v>
      </c>
      <c r="T11" s="398">
        <v>61.149593712534966</v>
      </c>
      <c r="U11" s="398">
        <v>47.445576346017852</v>
      </c>
      <c r="V11" s="398">
        <v>38.13149444150762</v>
      </c>
      <c r="W11" s="398">
        <v>61.747495184211488</v>
      </c>
      <c r="X11" s="398">
        <v>45.445634604600308</v>
      </c>
      <c r="Y11" s="398">
        <v>33.774219090865017</v>
      </c>
      <c r="Z11" s="398">
        <v>61.779571898639709</v>
      </c>
      <c r="AA11" s="398">
        <v>43.822305139407121</v>
      </c>
      <c r="AB11" s="398">
        <v>33.275390335731601</v>
      </c>
      <c r="AC11" s="398">
        <v>59.731906637662412</v>
      </c>
      <c r="AD11" s="398">
        <f>+'C20A3'!AD14/'C20A3'!AD8*100</f>
        <v>45.957758343146203</v>
      </c>
      <c r="AE11" s="398">
        <f>+'C20A3'!AE14/'C20A3'!AE8*100</f>
        <v>34.81036312807403</v>
      </c>
      <c r="AF11" s="398">
        <f>+'C20A3'!AF14/'C20A3'!AF8*100</f>
        <v>62.000193629586597</v>
      </c>
      <c r="AG11" s="398">
        <f>+'C20A3'!AG14/'C20A3'!AG8*100</f>
        <v>44.13925263494091</v>
      </c>
      <c r="AH11" s="398">
        <f>+'C20A3'!AH14/'C20A3'!AH8*100</f>
        <v>33.08587292180043</v>
      </c>
      <c r="AI11" s="398">
        <f>+'C20A3'!AI14/'C20A3'!AI8*100</f>
        <v>59.726834847251851</v>
      </c>
    </row>
    <row r="12" spans="1:35">
      <c r="A12" s="817"/>
      <c r="B12" s="395" t="s">
        <v>117</v>
      </c>
      <c r="C12" s="396">
        <v>68.214805444325023</v>
      </c>
      <c r="D12" s="396">
        <v>53.57796317123529</v>
      </c>
      <c r="E12" s="396">
        <v>87.35185672899658</v>
      </c>
      <c r="F12" s="396">
        <v>71.722440757843529</v>
      </c>
      <c r="G12" s="396">
        <v>60.845207037260018</v>
      </c>
      <c r="H12" s="396">
        <v>86.033003300330037</v>
      </c>
      <c r="I12" s="396">
        <v>69.841089132394103</v>
      </c>
      <c r="J12" s="396">
        <v>57.508811140720361</v>
      </c>
      <c r="K12" s="396">
        <v>85.02540220152413</v>
      </c>
      <c r="L12" s="396">
        <v>66.955701623535973</v>
      </c>
      <c r="M12" s="396">
        <v>52.983718995636899</v>
      </c>
      <c r="N12" s="396">
        <v>85.24196773763498</v>
      </c>
      <c r="O12" s="396">
        <v>61.124224970887234</v>
      </c>
      <c r="P12" s="396">
        <v>47.725159230080891</v>
      </c>
      <c r="Q12" s="396">
        <v>81.049418149559045</v>
      </c>
      <c r="R12" s="396">
        <v>66.997267483048276</v>
      </c>
      <c r="S12" s="396">
        <v>52.515349255842359</v>
      </c>
      <c r="T12" s="396">
        <v>86.385643276741334</v>
      </c>
      <c r="U12" s="396">
        <v>65.384867896568224</v>
      </c>
      <c r="V12" s="396">
        <v>52.17283759758832</v>
      </c>
      <c r="W12" s="396">
        <v>85.764021365890883</v>
      </c>
      <c r="X12" s="396">
        <v>62.866326511816396</v>
      </c>
      <c r="Y12" s="396">
        <v>48.254221637948575</v>
      </c>
      <c r="Z12" s="396">
        <v>83.762673172041815</v>
      </c>
      <c r="AA12" s="396">
        <v>61.515743475322417</v>
      </c>
      <c r="AB12" s="396">
        <v>46.693256092567594</v>
      </c>
      <c r="AC12" s="396">
        <v>84.747575584711925</v>
      </c>
      <c r="AD12" s="396">
        <f>+'C20A3'!AD15/'C20A3'!AD9*100</f>
        <v>62.670914642240803</v>
      </c>
      <c r="AE12" s="396">
        <f>+'C20A3'!AE15/'C20A3'!AE9*100</f>
        <v>48.955802340314527</v>
      </c>
      <c r="AF12" s="396">
        <f>+'C20A3'!AF15/'C20A3'!AF9*100</f>
        <v>82.71182748856458</v>
      </c>
      <c r="AG12" s="396">
        <f>+'C20A3'!AG15/'C20A3'!AG9*100</f>
        <v>59.561361822697648</v>
      </c>
      <c r="AH12" s="396">
        <f>+'C20A3'!AH15/'C20A3'!AH9*100</f>
        <v>45.52691090004523</v>
      </c>
      <c r="AI12" s="396">
        <f>+'C20A3'!AI15/'C20A3'!AI9*100</f>
        <v>80.157975086842043</v>
      </c>
    </row>
    <row r="13" spans="1:35">
      <c r="A13" s="817"/>
      <c r="B13" s="395" t="s">
        <v>118</v>
      </c>
      <c r="C13" s="396">
        <v>26.718946496672018</v>
      </c>
      <c r="D13" s="396">
        <v>20.766301674349116</v>
      </c>
      <c r="E13" s="396">
        <v>34.331314072693381</v>
      </c>
      <c r="F13" s="396">
        <v>23.70694087403599</v>
      </c>
      <c r="G13" s="396">
        <v>16.623727822543806</v>
      </c>
      <c r="H13" s="396">
        <v>32.823781190470591</v>
      </c>
      <c r="I13" s="396">
        <v>24.889760429960262</v>
      </c>
      <c r="J13" s="396">
        <v>18.66976558386142</v>
      </c>
      <c r="K13" s="396">
        <v>33.182434395274527</v>
      </c>
      <c r="L13" s="396">
        <v>22.504467961204043</v>
      </c>
      <c r="M13" s="396">
        <v>15.554353704705246</v>
      </c>
      <c r="N13" s="396">
        <v>31.240935460478607</v>
      </c>
      <c r="O13" s="396">
        <v>22.634147425992417</v>
      </c>
      <c r="P13" s="396">
        <v>16.244309411695745</v>
      </c>
      <c r="Q13" s="396">
        <v>31.068186507117808</v>
      </c>
      <c r="R13" s="396">
        <v>26.610328095003808</v>
      </c>
      <c r="S13" s="396">
        <v>21.056488142819077</v>
      </c>
      <c r="T13" s="396">
        <v>34.257412120795209</v>
      </c>
      <c r="U13" s="396">
        <v>28.814665458831325</v>
      </c>
      <c r="V13" s="396">
        <v>23.495762029069581</v>
      </c>
      <c r="W13" s="396">
        <v>36.943726142100722</v>
      </c>
      <c r="X13" s="396">
        <v>27.192279855247286</v>
      </c>
      <c r="Y13" s="396">
        <v>18.319998663749185</v>
      </c>
      <c r="Z13" s="396">
        <v>39.331748788737549</v>
      </c>
      <c r="AA13" s="396">
        <v>25.676278734131543</v>
      </c>
      <c r="AB13" s="396">
        <v>19.083822538735447</v>
      </c>
      <c r="AC13" s="396">
        <v>35.240732552998395</v>
      </c>
      <c r="AD13" s="396">
        <f>+'C20A3'!AD16/'C20A3'!AD10*100</f>
        <v>29.355241410837991</v>
      </c>
      <c r="AE13" s="396">
        <f>+'C20A3'!AE16/'C20A3'!AE10*100</f>
        <v>20.582634901119988</v>
      </c>
      <c r="AF13" s="396">
        <f>+'C20A3'!AF16/'C20A3'!AF10*100</f>
        <v>41.790822724277909</v>
      </c>
      <c r="AG13" s="396">
        <f>+'C20A3'!AG16/'C20A3'!AG10*100</f>
        <v>28.160679282442892</v>
      </c>
      <c r="AH13" s="396">
        <f>+'C20A3'!AH16/'C20A3'!AH10*100</f>
        <v>19.755758730979224</v>
      </c>
      <c r="AI13" s="396">
        <f>+'C20A3'!AI16/'C20A3'!AI10*100</f>
        <v>39.536917594070445</v>
      </c>
    </row>
    <row r="14" spans="1:35" s="36" customFormat="1" ht="38.25">
      <c r="A14" s="817"/>
      <c r="B14" s="397" t="s">
        <v>266</v>
      </c>
      <c r="C14" s="398">
        <v>4.4924988758533297</v>
      </c>
      <c r="D14" s="398">
        <v>4.9058084772370485</v>
      </c>
      <c r="E14" s="398">
        <v>4.1642217984450642</v>
      </c>
      <c r="F14" s="398">
        <v>4.123198701035113</v>
      </c>
      <c r="G14" s="398">
        <v>4.6217101646841536</v>
      </c>
      <c r="H14" s="398">
        <v>3.6958857121317781</v>
      </c>
      <c r="I14" s="398">
        <v>4.7364376824957741</v>
      </c>
      <c r="J14" s="398">
        <v>6.0962224458062746</v>
      </c>
      <c r="K14" s="398">
        <v>3.6326174521559964</v>
      </c>
      <c r="L14" s="398">
        <v>3.7037842303803794</v>
      </c>
      <c r="M14" s="398">
        <v>4.8598037000778174</v>
      </c>
      <c r="N14" s="398">
        <v>2.8207094918504314</v>
      </c>
      <c r="O14" s="398">
        <v>2.1100427350427351</v>
      </c>
      <c r="P14" s="398">
        <v>1.5599481894464156</v>
      </c>
      <c r="Q14" s="398">
        <v>2.5632103920204128</v>
      </c>
      <c r="R14" s="398">
        <v>4.0924664356001754</v>
      </c>
      <c r="S14" s="398">
        <v>4.3713314797652147</v>
      </c>
      <c r="T14" s="398">
        <v>3.863050502850089</v>
      </c>
      <c r="U14" s="398">
        <v>5.3708105059619724</v>
      </c>
      <c r="V14" s="398">
        <v>5.1004572823770404</v>
      </c>
      <c r="W14" s="398">
        <v>5.6271705221025368</v>
      </c>
      <c r="X14" s="398">
        <v>3.4623640304032683</v>
      </c>
      <c r="Y14" s="398">
        <v>3.9377048395971386</v>
      </c>
      <c r="Z14" s="398">
        <v>3.0986895087488104</v>
      </c>
      <c r="AA14" s="398">
        <v>3.8187127622022308</v>
      </c>
      <c r="AB14" s="398">
        <v>4.0175224887556222</v>
      </c>
      <c r="AC14" s="398">
        <v>3.6516466859583852</v>
      </c>
      <c r="AD14" s="398">
        <f>+'C20A3'!AD17/'C20A3'!AD14*100</f>
        <v>3.2243824731781281</v>
      </c>
      <c r="AE14" s="398">
        <f>+'C20A3'!AE17/'C20A3'!AE14*100</f>
        <v>3.3132918187674472</v>
      </c>
      <c r="AF14" s="398">
        <f>+'C20A3'!AF17/'C20A3'!AF14*100</f>
        <v>3.1525435491706575</v>
      </c>
      <c r="AG14" s="398">
        <f>+'C20A3'!AG17/'C20A3'!AG14*100</f>
        <v>3.051478188960099</v>
      </c>
      <c r="AH14" s="398">
        <f>+'C20A3'!AH17/'C20A3'!AH14*100</f>
        <v>3.0640143301593286</v>
      </c>
      <c r="AI14" s="398">
        <f>+'C20A3'!AI17/'C20A3'!AI14*100</f>
        <v>3.0416850788039476</v>
      </c>
    </row>
    <row r="15" spans="1:35">
      <c r="A15" s="817"/>
      <c r="B15" s="395" t="s">
        <v>117</v>
      </c>
      <c r="C15" s="396">
        <v>4.7811598042359762</v>
      </c>
      <c r="D15" s="396">
        <v>5.8086346262297139</v>
      </c>
      <c r="E15" s="396">
        <v>3.9571870053516243</v>
      </c>
      <c r="F15" s="396">
        <v>4.6366827846592038</v>
      </c>
      <c r="G15" s="396">
        <v>5.3046752604238243</v>
      </c>
      <c r="H15" s="396">
        <v>4.0151398905426836</v>
      </c>
      <c r="I15" s="396">
        <v>5.0926429037165839</v>
      </c>
      <c r="J15" s="396">
        <v>6.8669656203288492</v>
      </c>
      <c r="K15" s="396">
        <v>3.6149977592989093</v>
      </c>
      <c r="L15" s="396">
        <v>4.3594497865551292</v>
      </c>
      <c r="M15" s="396">
        <v>5.5432727738793295</v>
      </c>
      <c r="N15" s="396">
        <v>3.3964133041392972</v>
      </c>
      <c r="O15" s="396">
        <v>2.3205121603762251</v>
      </c>
      <c r="P15" s="396">
        <v>2.0367647058823528</v>
      </c>
      <c r="Q15" s="396">
        <v>2.5689727328332741</v>
      </c>
      <c r="R15" s="396">
        <v>4.2241142543257348</v>
      </c>
      <c r="S15" s="396">
        <v>4.8540123645712185</v>
      </c>
      <c r="T15" s="396">
        <v>3.7114531958352015</v>
      </c>
      <c r="U15" s="396">
        <v>6.9526924290673326</v>
      </c>
      <c r="V15" s="396">
        <v>6.2670380466990636</v>
      </c>
      <c r="W15" s="396">
        <v>7.5960629483400988</v>
      </c>
      <c r="X15" s="396">
        <v>4.0624679529439343</v>
      </c>
      <c r="Y15" s="396">
        <v>5.0854603833554961</v>
      </c>
      <c r="Z15" s="396">
        <v>3.2196868487147969</v>
      </c>
      <c r="AA15" s="396">
        <v>4.0424411167130714</v>
      </c>
      <c r="AB15" s="396">
        <v>4.0759987008769079</v>
      </c>
      <c r="AC15" s="396">
        <v>4.0134623474968452</v>
      </c>
      <c r="AD15" s="396">
        <f>+'C20A3'!AD18/'C20A3'!AD15*100</f>
        <v>3.9059521287862742</v>
      </c>
      <c r="AE15" s="396">
        <f>+'C20A3'!AE18/'C20A3'!AE15*100</f>
        <v>4.4790207660921988</v>
      </c>
      <c r="AF15" s="396">
        <f>+'C20A3'!AF18/'C20A3'!AF15*100</f>
        <v>3.4103178574250124</v>
      </c>
      <c r="AG15" s="396">
        <f>+'C20A3'!AG18/'C20A3'!AG15*100</f>
        <v>3.7213783551868969</v>
      </c>
      <c r="AH15" s="396">
        <f>+'C20A3'!AH18/'C20A3'!AH15*100</f>
        <v>3.9108550235114907</v>
      </c>
      <c r="AI15" s="396">
        <f>+'C20A3'!AI18/'C20A3'!AI15*100</f>
        <v>3.5634436501145492</v>
      </c>
    </row>
    <row r="16" spans="1:35">
      <c r="A16" s="817"/>
      <c r="B16" s="395" t="s">
        <v>118</v>
      </c>
      <c r="C16" s="396">
        <v>3.7003022997742314</v>
      </c>
      <c r="D16" s="396">
        <v>2.3776101070363223</v>
      </c>
      <c r="E16" s="396">
        <v>4.7234475738038686</v>
      </c>
      <c r="F16" s="396">
        <v>2.4419865538928649</v>
      </c>
      <c r="G16" s="396">
        <v>1.8905253901956476</v>
      </c>
      <c r="H16" s="396">
        <v>2.8014616321559074</v>
      </c>
      <c r="I16" s="396">
        <v>3.6433365292425699</v>
      </c>
      <c r="J16" s="396">
        <v>3.5887959540945342</v>
      </c>
      <c r="K16" s="396">
        <v>3.6842489239074925</v>
      </c>
      <c r="L16" s="396">
        <v>1.668599982154011</v>
      </c>
      <c r="M16" s="396">
        <v>2.3875753361149745</v>
      </c>
      <c r="N16" s="396">
        <v>1.2186275932105033</v>
      </c>
      <c r="O16" s="396">
        <v>1.5077844899562889</v>
      </c>
      <c r="P16" s="396">
        <v>0</v>
      </c>
      <c r="Q16" s="396">
        <v>2.5483522868764008</v>
      </c>
      <c r="R16" s="396">
        <v>3.7449245939675175</v>
      </c>
      <c r="S16" s="396">
        <v>3.1240113888010121</v>
      </c>
      <c r="T16" s="396">
        <v>4.2704149933065594</v>
      </c>
      <c r="U16" s="396">
        <v>1.6428909471976203</v>
      </c>
      <c r="V16" s="396">
        <v>2.4003840614498317</v>
      </c>
      <c r="W16" s="396">
        <v>0.90660622625158316</v>
      </c>
      <c r="X16" s="396">
        <v>2.0086592377031725</v>
      </c>
      <c r="Y16" s="396">
        <v>0.71115973741794314</v>
      </c>
      <c r="Z16" s="396">
        <v>2.8355607205113307</v>
      </c>
      <c r="AA16" s="396">
        <v>3.2689889801050218</v>
      </c>
      <c r="AB16" s="396">
        <v>3.8661959993276178</v>
      </c>
      <c r="AC16" s="396">
        <v>2.7997886951928157</v>
      </c>
      <c r="AD16" s="396">
        <f>+'C20A3'!AD19/'C20A3'!AD16*100</f>
        <v>1.7789224641370429</v>
      </c>
      <c r="AE16" s="396">
        <f>+'C20A3'!AE19/'C20A3'!AE16*100</f>
        <v>0.52447552447552448</v>
      </c>
      <c r="AF16" s="396">
        <f>+'C20A3'!AF19/'C20A3'!AF16*100</f>
        <v>2.6547322382139042</v>
      </c>
      <c r="AG16" s="396">
        <f>+'C20A3'!AG19/'C20A3'!AG16*100</f>
        <v>1.5834790353973542</v>
      </c>
      <c r="AH16" s="396">
        <f>+'C20A3'!AH19/'C20A3'!AH16*100</f>
        <v>0.97301717089125095</v>
      </c>
      <c r="AI16" s="396">
        <f>+'C20A3'!AI19/'C20A3'!AI16*100</f>
        <v>1.9963501631366478</v>
      </c>
    </row>
    <row r="17" spans="1:35" s="36" customFormat="1">
      <c r="A17" s="817"/>
      <c r="B17" s="397" t="s">
        <v>267</v>
      </c>
      <c r="C17" s="398">
        <v>7.8935973945292641</v>
      </c>
      <c r="D17" s="398">
        <v>7.9010035720360614</v>
      </c>
      <c r="E17" s="398">
        <v>7.8877140830321251</v>
      </c>
      <c r="F17" s="398">
        <v>8.4592088883934373</v>
      </c>
      <c r="G17" s="398">
        <v>6.7400754593175849</v>
      </c>
      <c r="H17" s="398">
        <v>9.8831482047623904</v>
      </c>
      <c r="I17" s="398">
        <v>9.2299823305124153</v>
      </c>
      <c r="J17" s="398">
        <v>6.7229758553024492</v>
      </c>
      <c r="K17" s="398">
        <v>11.168090228539393</v>
      </c>
      <c r="L17" s="398">
        <v>9.7697823378814483</v>
      </c>
      <c r="M17" s="398">
        <v>8.4880088210971234</v>
      </c>
      <c r="N17" s="398">
        <v>10.724985020970641</v>
      </c>
      <c r="O17" s="398">
        <v>6.2314398502069199</v>
      </c>
      <c r="P17" s="398">
        <v>5.149297580257465</v>
      </c>
      <c r="Q17" s="398">
        <v>7.1045316439330275</v>
      </c>
      <c r="R17" s="398">
        <v>6.2529761626875571</v>
      </c>
      <c r="S17" s="398">
        <v>5.4042206775627779</v>
      </c>
      <c r="T17" s="398">
        <v>6.9398925566780418</v>
      </c>
      <c r="U17" s="398">
        <v>7.4232225102090297</v>
      </c>
      <c r="V17" s="398">
        <v>6.5564578499613306</v>
      </c>
      <c r="W17" s="398">
        <v>8.2304008066549024</v>
      </c>
      <c r="X17" s="398">
        <v>7.5981871664414999</v>
      </c>
      <c r="Y17" s="398">
        <v>7.1810813811479957</v>
      </c>
      <c r="Z17" s="398">
        <v>7.9147846019011663</v>
      </c>
      <c r="AA17" s="398">
        <v>7.9381179343758612</v>
      </c>
      <c r="AB17" s="398">
        <v>7.5276736780538531</v>
      </c>
      <c r="AC17" s="398">
        <v>8.2802202762480821</v>
      </c>
      <c r="AD17" s="398">
        <f>+'C20A3'!AD20/'C20A3'!AD11*100</f>
        <v>7.9549871038405833</v>
      </c>
      <c r="AE17" s="398">
        <f>+'C20A3'!AE20/'C20A3'!AE11*100</f>
        <v>4.5970418322612367</v>
      </c>
      <c r="AF17" s="398">
        <f>+'C20A3'!AF20/'C20A3'!AF11*100</f>
        <v>10.500326097083761</v>
      </c>
      <c r="AG17" s="398">
        <f>+'C20A3'!AG20/'C20A3'!AG11*100</f>
        <v>10.67817736946586</v>
      </c>
      <c r="AH17" s="398">
        <f>+'C20A3'!AH20/'C20A3'!AH11*100</f>
        <v>9.2837288860380589</v>
      </c>
      <c r="AI17" s="398">
        <f>+'C20A3'!AI20/'C20A3'!AI11*100</f>
        <v>11.738035264483628</v>
      </c>
    </row>
    <row r="18" spans="1:35">
      <c r="A18" s="817"/>
      <c r="B18" s="395" t="s">
        <v>117</v>
      </c>
      <c r="C18" s="396">
        <v>5.4225844311693105</v>
      </c>
      <c r="D18" s="396">
        <v>6.2421055723643626</v>
      </c>
      <c r="E18" s="396">
        <v>4.7549535751890497</v>
      </c>
      <c r="F18" s="396">
        <v>6.1283623294740899</v>
      </c>
      <c r="G18" s="396">
        <v>4.9580731955800523</v>
      </c>
      <c r="H18" s="396">
        <v>7.1916832811164912</v>
      </c>
      <c r="I18" s="396">
        <v>6.6651452334766024</v>
      </c>
      <c r="J18" s="396">
        <v>4.25075139544869</v>
      </c>
      <c r="K18" s="396">
        <v>8.5848240702808489</v>
      </c>
      <c r="L18" s="396">
        <v>7.2743266116671768</v>
      </c>
      <c r="M18" s="396">
        <v>6.2229567307692308</v>
      </c>
      <c r="N18" s="396">
        <v>8.1123805417834305</v>
      </c>
      <c r="O18" s="396">
        <v>5.6591858544641997</v>
      </c>
      <c r="P18" s="396">
        <v>4.8085672289493946</v>
      </c>
      <c r="Q18" s="396">
        <v>6.3916345226615237</v>
      </c>
      <c r="R18" s="396">
        <v>5.4813545682281317</v>
      </c>
      <c r="S18" s="396">
        <v>5.550095392264554</v>
      </c>
      <c r="T18" s="396">
        <v>5.425333930127918</v>
      </c>
      <c r="U18" s="396">
        <v>6.1545917131087959</v>
      </c>
      <c r="V18" s="396">
        <v>5.4624908958485072</v>
      </c>
      <c r="W18" s="396">
        <v>6.7948585052347878</v>
      </c>
      <c r="X18" s="396">
        <v>6.350839644385907</v>
      </c>
      <c r="Y18" s="396">
        <v>7.1490950703164993</v>
      </c>
      <c r="Z18" s="396">
        <v>5.6828204934351447</v>
      </c>
      <c r="AA18" s="396">
        <v>5.822573101072952</v>
      </c>
      <c r="AB18" s="396">
        <v>6.7732461319526456</v>
      </c>
      <c r="AC18" s="396">
        <v>4.985876458988435</v>
      </c>
      <c r="AD18" s="396">
        <f>+'C20A3'!AD21/'C20A3'!AD12*100</f>
        <v>6.9704812075511349</v>
      </c>
      <c r="AE18" s="396">
        <f>+'C20A3'!AE21/'C20A3'!AE12*100</f>
        <v>4.7395289476737439</v>
      </c>
      <c r="AF18" s="396">
        <f>+'C20A3'!AF21/'C20A3'!AF12*100</f>
        <v>8.8173850402209162</v>
      </c>
      <c r="AG18" s="396">
        <f>+'C20A3'!AG21/'C20A3'!AG12*100</f>
        <v>9.1136711908931698</v>
      </c>
      <c r="AH18" s="396">
        <f>+'C20A3'!AH21/'C20A3'!AH12*100</f>
        <v>8.9845986919436989</v>
      </c>
      <c r="AI18" s="396">
        <f>+'C20A3'!AI21/'C20A3'!AI12*100</f>
        <v>9.2209777243228341</v>
      </c>
    </row>
    <row r="19" spans="1:35">
      <c r="A19" s="818"/>
      <c r="B19" s="189" t="s">
        <v>118</v>
      </c>
      <c r="C19" s="303">
        <v>14.055973953366003</v>
      </c>
      <c r="D19" s="303">
        <v>12.248825929632766</v>
      </c>
      <c r="E19" s="303">
        <v>15.403605465610287</v>
      </c>
      <c r="F19" s="303">
        <v>15.341681048727645</v>
      </c>
      <c r="G19" s="303">
        <v>13.244969962811098</v>
      </c>
      <c r="H19" s="303">
        <v>16.654723516063537</v>
      </c>
      <c r="I19" s="303">
        <v>16.289213804655059</v>
      </c>
      <c r="J19" s="303">
        <v>13.950958239183194</v>
      </c>
      <c r="K19" s="303">
        <v>17.96145559013646</v>
      </c>
      <c r="L19" s="303">
        <v>16.726110863426957</v>
      </c>
      <c r="M19" s="303">
        <v>15.840811548966055</v>
      </c>
      <c r="N19" s="303">
        <v>17.27076332213154</v>
      </c>
      <c r="O19" s="303">
        <v>7.8312434928251324</v>
      </c>
      <c r="P19" s="303">
        <v>6.2471808750563822</v>
      </c>
      <c r="Q19" s="303">
        <v>8.8935944944415031</v>
      </c>
      <c r="R19" s="303">
        <v>8.2307538758400423</v>
      </c>
      <c r="S19" s="303">
        <v>5.0251633741455723</v>
      </c>
      <c r="T19" s="303">
        <v>10.779337115556881</v>
      </c>
      <c r="U19" s="303">
        <v>10.281450928060172</v>
      </c>
      <c r="V19" s="303">
        <v>8.9938834103108221</v>
      </c>
      <c r="W19" s="303">
        <v>11.498525073746313</v>
      </c>
      <c r="X19" s="303">
        <v>10.486355983353981</v>
      </c>
      <c r="Y19" s="303">
        <v>7.270882651335814</v>
      </c>
      <c r="Z19" s="303">
        <v>12.421759706885146</v>
      </c>
      <c r="AA19" s="303">
        <v>12.753669946765609</v>
      </c>
      <c r="AB19" s="303">
        <v>9.4244823386114494</v>
      </c>
      <c r="AC19" s="303">
        <v>15.202418948429363</v>
      </c>
      <c r="AD19" s="303">
        <f>+'C20A3'!AD22/'C20A3'!AD13*100</f>
        <v>9.975465746407485</v>
      </c>
      <c r="AE19" s="303">
        <f>+'C20A3'!AE22/'C20A3'!AE13*100</f>
        <v>4.2544287906263083</v>
      </c>
      <c r="AF19" s="303">
        <f>+'C20A3'!AF22/'C20A3'!AF13*100</f>
        <v>13.580626730541029</v>
      </c>
      <c r="AG19" s="303">
        <f>+'C20A3'!AG22/'C20A3'!AG13*100</f>
        <v>13.925092994860435</v>
      </c>
      <c r="AH19" s="303">
        <f>+'C20A3'!AH22/'C20A3'!AH13*100</f>
        <v>10.013979839599735</v>
      </c>
      <c r="AI19" s="303">
        <f>+'C20A3'!AI22/'C20A3'!AI13*100</f>
        <v>16.383057430870249</v>
      </c>
    </row>
  </sheetData>
  <mergeCells count="14">
    <mergeCell ref="AG6:AI6"/>
    <mergeCell ref="A5:AI5"/>
    <mergeCell ref="AD6:AF6"/>
    <mergeCell ref="AA6:AC6"/>
    <mergeCell ref="A8:A19"/>
    <mergeCell ref="A6:B7"/>
    <mergeCell ref="C6:E6"/>
    <mergeCell ref="F6:H6"/>
    <mergeCell ref="I6:K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00B050"/>
  </sheetPr>
  <dimension ref="A1:M31"/>
  <sheetViews>
    <sheetView showGridLines="0" workbookViewId="0">
      <selection activeCell="P13" sqref="P13"/>
    </sheetView>
  </sheetViews>
  <sheetFormatPr baseColWidth="10" defaultColWidth="11.42578125" defaultRowHeight="12.75"/>
  <cols>
    <col min="1" max="1" width="7.7109375" style="11" customWidth="1"/>
    <col min="2" max="2" width="36.140625" style="11" customWidth="1"/>
    <col min="3" max="10" width="7.42578125" style="11" bestFit="1" customWidth="1"/>
    <col min="11" max="11" width="7.42578125" style="11" customWidth="1"/>
    <col min="12" max="13" width="8.5703125" style="183" customWidth="1"/>
    <col min="14" max="16384" width="11.42578125" style="183"/>
  </cols>
  <sheetData>
    <row r="1" spans="1:13" ht="45" customHeight="1">
      <c r="A1" s="808" t="s">
        <v>324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18" customHeight="1">
      <c r="A2" s="949" t="s">
        <v>120</v>
      </c>
      <c r="B2" s="788"/>
      <c r="C2" s="951" t="s">
        <v>121</v>
      </c>
      <c r="D2" s="952"/>
      <c r="E2" s="952"/>
      <c r="F2" s="953"/>
      <c r="G2" s="954" t="s">
        <v>122</v>
      </c>
      <c r="H2" s="955"/>
      <c r="I2" s="955"/>
      <c r="J2" s="955"/>
      <c r="K2" s="955"/>
      <c r="L2" s="955"/>
      <c r="M2" s="956"/>
    </row>
    <row r="3" spans="1:13" ht="18" customHeight="1">
      <c r="A3" s="950"/>
      <c r="B3" s="789"/>
      <c r="C3" s="85">
        <v>2007</v>
      </c>
      <c r="D3" s="85">
        <v>2008</v>
      </c>
      <c r="E3" s="85">
        <v>2009</v>
      </c>
      <c r="F3" s="85">
        <v>2010</v>
      </c>
      <c r="G3" s="575">
        <v>2011</v>
      </c>
      <c r="H3" s="575">
        <v>2012</v>
      </c>
      <c r="I3" s="575">
        <v>2013</v>
      </c>
      <c r="J3" s="575">
        <v>2014</v>
      </c>
      <c r="K3" s="575">
        <v>2015</v>
      </c>
      <c r="L3" s="575">
        <v>2016</v>
      </c>
      <c r="M3" s="575">
        <v>2017</v>
      </c>
    </row>
    <row r="4" spans="1:13" s="184" customFormat="1" ht="22.5" customHeight="1">
      <c r="A4" s="836" t="s">
        <v>119</v>
      </c>
      <c r="B4" s="401" t="s">
        <v>119</v>
      </c>
      <c r="C4" s="151">
        <v>242911</v>
      </c>
      <c r="D4" s="151">
        <v>256948</v>
      </c>
      <c r="E4" s="151">
        <v>242255</v>
      </c>
      <c r="F4" s="151">
        <v>236188</v>
      </c>
      <c r="G4" s="695">
        <v>221264</v>
      </c>
      <c r="H4" s="695">
        <v>260063</v>
      </c>
      <c r="I4" s="695">
        <v>272443</v>
      </c>
      <c r="J4" s="411">
        <v>257491</v>
      </c>
      <c r="K4" s="695">
        <v>255629</v>
      </c>
      <c r="L4" s="695">
        <f>+L5+L8+L13</f>
        <v>267521</v>
      </c>
      <c r="M4" s="695">
        <v>257843</v>
      </c>
    </row>
    <row r="5" spans="1:13" s="184" customFormat="1" ht="22.5" customHeight="1">
      <c r="A5" s="817"/>
      <c r="B5" s="402" t="s">
        <v>124</v>
      </c>
      <c r="C5" s="154">
        <v>57650</v>
      </c>
      <c r="D5" s="154">
        <v>55451</v>
      </c>
      <c r="E5" s="154">
        <v>54031</v>
      </c>
      <c r="F5" s="154">
        <v>50563</v>
      </c>
      <c r="G5" s="154">
        <v>44607</v>
      </c>
      <c r="H5" s="154">
        <v>57370</v>
      </c>
      <c r="I5" s="154">
        <v>57971</v>
      </c>
      <c r="J5" s="403">
        <v>53474</v>
      </c>
      <c r="K5" s="154">
        <v>49315</v>
      </c>
      <c r="L5" s="154">
        <f>+L6+L7</f>
        <v>58799</v>
      </c>
      <c r="M5" s="154">
        <f>+M6+M7</f>
        <v>51203</v>
      </c>
    </row>
    <row r="6" spans="1:13" ht="25.5">
      <c r="A6" s="817"/>
      <c r="B6" s="404" t="s">
        <v>125</v>
      </c>
      <c r="C6" s="405">
        <v>56393</v>
      </c>
      <c r="D6" s="405">
        <v>54622</v>
      </c>
      <c r="E6" s="405">
        <v>53293</v>
      </c>
      <c r="F6" s="405">
        <v>50050</v>
      </c>
      <c r="G6" s="405">
        <v>44003</v>
      </c>
      <c r="H6" s="405">
        <v>56140</v>
      </c>
      <c r="I6" s="405">
        <v>57261</v>
      </c>
      <c r="J6" s="406">
        <v>53052</v>
      </c>
      <c r="K6" s="405">
        <v>48933</v>
      </c>
      <c r="L6" s="405">
        <v>57870</v>
      </c>
      <c r="M6" s="405">
        <v>50362</v>
      </c>
    </row>
    <row r="7" spans="1:13">
      <c r="A7" s="817"/>
      <c r="B7" s="404" t="s">
        <v>126</v>
      </c>
      <c r="C7" s="405">
        <v>1257</v>
      </c>
      <c r="D7" s="405">
        <v>829</v>
      </c>
      <c r="E7" s="405">
        <v>738</v>
      </c>
      <c r="F7" s="405">
        <v>513</v>
      </c>
      <c r="G7" s="405">
        <v>604</v>
      </c>
      <c r="H7" s="405">
        <v>1230</v>
      </c>
      <c r="I7" s="405">
        <v>710</v>
      </c>
      <c r="J7" s="406">
        <v>422</v>
      </c>
      <c r="K7" s="405">
        <v>382</v>
      </c>
      <c r="L7" s="405">
        <v>929</v>
      </c>
      <c r="M7" s="405">
        <v>841</v>
      </c>
    </row>
    <row r="8" spans="1:13" s="184" customFormat="1" ht="22.5" customHeight="1">
      <c r="A8" s="817"/>
      <c r="B8" s="402" t="s">
        <v>269</v>
      </c>
      <c r="C8" s="154">
        <v>42709</v>
      </c>
      <c r="D8" s="154">
        <v>47367</v>
      </c>
      <c r="E8" s="154">
        <v>45979</v>
      </c>
      <c r="F8" s="154">
        <v>46805</v>
      </c>
      <c r="G8" s="154">
        <v>42825</v>
      </c>
      <c r="H8" s="154">
        <v>50188</v>
      </c>
      <c r="I8" s="154">
        <v>53697</v>
      </c>
      <c r="J8" s="403">
        <v>47710</v>
      </c>
      <c r="K8" s="154">
        <v>47955</v>
      </c>
      <c r="L8" s="154">
        <f>SUM(L9:L12)</f>
        <v>55012</v>
      </c>
      <c r="M8" s="154">
        <f>SUM(M9:M12)</f>
        <v>46560</v>
      </c>
    </row>
    <row r="9" spans="1:13">
      <c r="A9" s="817"/>
      <c r="B9" s="404" t="s">
        <v>129</v>
      </c>
      <c r="C9" s="405">
        <v>19728</v>
      </c>
      <c r="D9" s="405">
        <v>17659</v>
      </c>
      <c r="E9" s="405">
        <v>21256</v>
      </c>
      <c r="F9" s="405">
        <v>21303</v>
      </c>
      <c r="G9" s="405">
        <v>14573</v>
      </c>
      <c r="H9" s="405">
        <v>16301</v>
      </c>
      <c r="I9" s="405">
        <v>17221</v>
      </c>
      <c r="J9" s="406">
        <v>13443</v>
      </c>
      <c r="K9" s="405">
        <v>17360</v>
      </c>
      <c r="L9" s="405">
        <v>21237</v>
      </c>
      <c r="M9" s="405">
        <v>16878</v>
      </c>
    </row>
    <row r="10" spans="1:13" ht="25.5">
      <c r="A10" s="817"/>
      <c r="B10" s="404" t="s">
        <v>130</v>
      </c>
      <c r="C10" s="405">
        <v>442</v>
      </c>
      <c r="D10" s="405">
        <v>246</v>
      </c>
      <c r="E10" s="405">
        <v>444</v>
      </c>
      <c r="F10" s="405">
        <v>192</v>
      </c>
      <c r="G10" s="405">
        <v>395</v>
      </c>
      <c r="H10" s="405">
        <v>127</v>
      </c>
      <c r="I10" s="405">
        <v>701</v>
      </c>
      <c r="J10" s="406">
        <v>543</v>
      </c>
      <c r="K10" s="405">
        <v>474</v>
      </c>
      <c r="L10" s="405">
        <v>585</v>
      </c>
      <c r="M10" s="405">
        <v>652</v>
      </c>
    </row>
    <row r="11" spans="1:13" ht="38.25">
      <c r="A11" s="817"/>
      <c r="B11" s="404" t="s">
        <v>131</v>
      </c>
      <c r="C11" s="405">
        <v>681</v>
      </c>
      <c r="D11" s="405">
        <v>923</v>
      </c>
      <c r="E11" s="405">
        <v>1045</v>
      </c>
      <c r="F11" s="405">
        <v>757</v>
      </c>
      <c r="G11" s="405">
        <v>1133</v>
      </c>
      <c r="H11" s="405">
        <v>897</v>
      </c>
      <c r="I11" s="405">
        <v>1776</v>
      </c>
      <c r="J11" s="406">
        <v>877</v>
      </c>
      <c r="K11" s="405">
        <v>817</v>
      </c>
      <c r="L11" s="405">
        <v>805</v>
      </c>
      <c r="M11" s="405">
        <v>786</v>
      </c>
    </row>
    <row r="12" spans="1:13">
      <c r="A12" s="817"/>
      <c r="B12" s="404" t="s">
        <v>132</v>
      </c>
      <c r="C12" s="405">
        <v>21858</v>
      </c>
      <c r="D12" s="405">
        <v>28539</v>
      </c>
      <c r="E12" s="405">
        <v>23234</v>
      </c>
      <c r="F12" s="405">
        <v>24553</v>
      </c>
      <c r="G12" s="405">
        <v>26724</v>
      </c>
      <c r="H12" s="405">
        <v>32863</v>
      </c>
      <c r="I12" s="405">
        <v>33999</v>
      </c>
      <c r="J12" s="406">
        <v>32847</v>
      </c>
      <c r="K12" s="405">
        <v>29304</v>
      </c>
      <c r="L12" s="405">
        <v>32385</v>
      </c>
      <c r="M12" s="405">
        <v>28244</v>
      </c>
    </row>
    <row r="13" spans="1:13" s="184" customFormat="1" ht="22.5" customHeight="1">
      <c r="A13" s="817"/>
      <c r="B13" s="402" t="s">
        <v>134</v>
      </c>
      <c r="C13" s="154">
        <v>142552</v>
      </c>
      <c r="D13" s="154">
        <v>154130</v>
      </c>
      <c r="E13" s="154">
        <v>142245</v>
      </c>
      <c r="F13" s="154">
        <v>138820</v>
      </c>
      <c r="G13" s="154">
        <v>133832</v>
      </c>
      <c r="H13" s="154">
        <v>152505</v>
      </c>
      <c r="I13" s="154">
        <v>160775</v>
      </c>
      <c r="J13" s="403">
        <v>156307</v>
      </c>
      <c r="K13" s="154">
        <v>158359</v>
      </c>
      <c r="L13" s="154">
        <f>SUM(L14:L28)</f>
        <v>153710</v>
      </c>
      <c r="M13" s="154">
        <f>SUM(M14:M28)</f>
        <v>160080</v>
      </c>
    </row>
    <row r="14" spans="1:13" ht="38.25">
      <c r="A14" s="817"/>
      <c r="B14" s="404" t="s">
        <v>135</v>
      </c>
      <c r="C14" s="405">
        <v>54952</v>
      </c>
      <c r="D14" s="405">
        <v>58171</v>
      </c>
      <c r="E14" s="405">
        <v>49574</v>
      </c>
      <c r="F14" s="405">
        <v>49510</v>
      </c>
      <c r="G14" s="405">
        <v>51868</v>
      </c>
      <c r="H14" s="405">
        <v>58275</v>
      </c>
      <c r="I14" s="405">
        <v>59766</v>
      </c>
      <c r="J14" s="406">
        <v>60151</v>
      </c>
      <c r="K14" s="405">
        <v>57354</v>
      </c>
      <c r="L14" s="405">
        <v>57153</v>
      </c>
      <c r="M14" s="405">
        <v>58983</v>
      </c>
    </row>
    <row r="15" spans="1:13">
      <c r="A15" s="817"/>
      <c r="B15" s="404" t="s">
        <v>136</v>
      </c>
      <c r="C15" s="405">
        <v>11989</v>
      </c>
      <c r="D15" s="405">
        <v>14720</v>
      </c>
      <c r="E15" s="405">
        <v>13442</v>
      </c>
      <c r="F15" s="405">
        <v>13839</v>
      </c>
      <c r="G15" s="405">
        <v>12899</v>
      </c>
      <c r="H15" s="405">
        <v>16437</v>
      </c>
      <c r="I15" s="405">
        <v>17978</v>
      </c>
      <c r="J15" s="406">
        <v>14745</v>
      </c>
      <c r="K15" s="405">
        <v>17263</v>
      </c>
      <c r="L15" s="405">
        <v>14592</v>
      </c>
      <c r="M15" s="405">
        <v>17116</v>
      </c>
    </row>
    <row r="16" spans="1:13">
      <c r="A16" s="817"/>
      <c r="B16" s="404" t="s">
        <v>137</v>
      </c>
      <c r="C16" s="405">
        <v>13650</v>
      </c>
      <c r="D16" s="405">
        <v>13460</v>
      </c>
      <c r="E16" s="405">
        <v>13465</v>
      </c>
      <c r="F16" s="405">
        <v>12137</v>
      </c>
      <c r="G16" s="405">
        <v>13349</v>
      </c>
      <c r="H16" s="405">
        <v>13797</v>
      </c>
      <c r="I16" s="405">
        <v>16222</v>
      </c>
      <c r="J16" s="406">
        <v>15346</v>
      </c>
      <c r="K16" s="405">
        <v>15765</v>
      </c>
      <c r="L16" s="405">
        <v>18301</v>
      </c>
      <c r="M16" s="405">
        <v>19344</v>
      </c>
    </row>
    <row r="17" spans="1:13">
      <c r="A17" s="817"/>
      <c r="B17" s="404" t="s">
        <v>138</v>
      </c>
      <c r="C17" s="405">
        <v>1708</v>
      </c>
      <c r="D17" s="405">
        <v>1606</v>
      </c>
      <c r="E17" s="405">
        <v>1028</v>
      </c>
      <c r="F17" s="405">
        <v>1431</v>
      </c>
      <c r="G17" s="405">
        <v>3471</v>
      </c>
      <c r="H17" s="405">
        <v>3514</v>
      </c>
      <c r="I17" s="405">
        <v>3556</v>
      </c>
      <c r="J17" s="406">
        <v>1606</v>
      </c>
      <c r="K17" s="405">
        <v>3419</v>
      </c>
      <c r="L17" s="405">
        <v>2728</v>
      </c>
      <c r="M17" s="405">
        <v>2769</v>
      </c>
    </row>
    <row r="18" spans="1:13">
      <c r="A18" s="817"/>
      <c r="B18" s="404" t="s">
        <v>139</v>
      </c>
      <c r="C18" s="405">
        <v>4045</v>
      </c>
      <c r="D18" s="405">
        <v>4305</v>
      </c>
      <c r="E18" s="405">
        <v>4414</v>
      </c>
      <c r="F18" s="405">
        <v>4860</v>
      </c>
      <c r="G18" s="405">
        <v>4474</v>
      </c>
      <c r="H18" s="405">
        <v>4756</v>
      </c>
      <c r="I18" s="405">
        <v>6860</v>
      </c>
      <c r="J18" s="406">
        <v>6433</v>
      </c>
      <c r="K18" s="405">
        <v>6941</v>
      </c>
      <c r="L18" s="405">
        <v>5398</v>
      </c>
      <c r="M18" s="405">
        <v>6116</v>
      </c>
    </row>
    <row r="19" spans="1:13">
      <c r="A19" s="817"/>
      <c r="B19" s="404" t="s">
        <v>140</v>
      </c>
      <c r="C19" s="405">
        <v>2331</v>
      </c>
      <c r="D19" s="405">
        <v>1304</v>
      </c>
      <c r="E19" s="405">
        <v>1357</v>
      </c>
      <c r="F19" s="405">
        <v>953</v>
      </c>
      <c r="G19" s="405">
        <v>890</v>
      </c>
      <c r="H19" s="405">
        <v>595</v>
      </c>
      <c r="I19" s="405">
        <v>1672</v>
      </c>
      <c r="J19" s="406">
        <v>1915</v>
      </c>
      <c r="K19" s="405">
        <v>810</v>
      </c>
      <c r="L19" s="405">
        <v>944</v>
      </c>
      <c r="M19" s="405">
        <v>1085</v>
      </c>
    </row>
    <row r="20" spans="1:13" ht="25.5">
      <c r="A20" s="817"/>
      <c r="B20" s="404" t="s">
        <v>141</v>
      </c>
      <c r="C20" s="405">
        <v>5138</v>
      </c>
      <c r="D20" s="405">
        <v>6890</v>
      </c>
      <c r="E20" s="405">
        <v>7889</v>
      </c>
      <c r="F20" s="405">
        <v>9040</v>
      </c>
      <c r="G20" s="405">
        <v>5224</v>
      </c>
      <c r="H20" s="405">
        <v>4758</v>
      </c>
      <c r="I20" s="405">
        <v>4003</v>
      </c>
      <c r="J20" s="406">
        <v>7095</v>
      </c>
      <c r="K20" s="405">
        <v>3910</v>
      </c>
      <c r="L20" s="405">
        <v>5242</v>
      </c>
      <c r="M20" s="405">
        <v>5034</v>
      </c>
    </row>
    <row r="21" spans="1:13" ht="25.5">
      <c r="A21" s="817"/>
      <c r="B21" s="404" t="s">
        <v>142</v>
      </c>
      <c r="C21" s="405">
        <v>7381</v>
      </c>
      <c r="D21" s="405">
        <v>9510</v>
      </c>
      <c r="E21" s="405">
        <v>9877</v>
      </c>
      <c r="F21" s="405">
        <v>8472</v>
      </c>
      <c r="G21" s="405">
        <v>10552</v>
      </c>
      <c r="H21" s="405">
        <v>12333</v>
      </c>
      <c r="I21" s="405">
        <v>11258</v>
      </c>
      <c r="J21" s="406">
        <v>10457</v>
      </c>
      <c r="K21" s="405">
        <v>9241</v>
      </c>
      <c r="L21" s="405">
        <v>9655</v>
      </c>
      <c r="M21" s="405">
        <v>9279</v>
      </c>
    </row>
    <row r="22" spans="1:13" ht="38.25">
      <c r="A22" s="817"/>
      <c r="B22" s="404" t="s">
        <v>143</v>
      </c>
      <c r="C22" s="405">
        <v>6197</v>
      </c>
      <c r="D22" s="405">
        <v>5402</v>
      </c>
      <c r="E22" s="405">
        <v>5734</v>
      </c>
      <c r="F22" s="405">
        <v>5208</v>
      </c>
      <c r="G22" s="405">
        <v>7485</v>
      </c>
      <c r="H22" s="405">
        <v>7550</v>
      </c>
      <c r="I22" s="405">
        <v>7940</v>
      </c>
      <c r="J22" s="406">
        <v>7588</v>
      </c>
      <c r="K22" s="405">
        <v>10071</v>
      </c>
      <c r="L22" s="405">
        <v>9251</v>
      </c>
      <c r="M22" s="405">
        <v>9584</v>
      </c>
    </row>
    <row r="23" spans="1:13">
      <c r="A23" s="817"/>
      <c r="B23" s="404" t="s">
        <v>144</v>
      </c>
      <c r="C23" s="405">
        <v>4821</v>
      </c>
      <c r="D23" s="405">
        <v>5570</v>
      </c>
      <c r="E23" s="405">
        <v>3843</v>
      </c>
      <c r="F23" s="405">
        <v>4487</v>
      </c>
      <c r="G23" s="405">
        <v>3519</v>
      </c>
      <c r="H23" s="405">
        <v>4634</v>
      </c>
      <c r="I23" s="405">
        <v>5079</v>
      </c>
      <c r="J23" s="406">
        <v>2656</v>
      </c>
      <c r="K23" s="405">
        <v>2837</v>
      </c>
      <c r="L23" s="405">
        <v>4378</v>
      </c>
      <c r="M23" s="405">
        <v>4798</v>
      </c>
    </row>
    <row r="24" spans="1:13" ht="25.5">
      <c r="A24" s="817"/>
      <c r="B24" s="404" t="s">
        <v>145</v>
      </c>
      <c r="C24" s="405">
        <v>3688</v>
      </c>
      <c r="D24" s="405">
        <v>5250</v>
      </c>
      <c r="E24" s="405">
        <v>3338</v>
      </c>
      <c r="F24" s="405">
        <v>3473</v>
      </c>
      <c r="G24" s="405">
        <v>4064</v>
      </c>
      <c r="H24" s="405">
        <v>3859</v>
      </c>
      <c r="I24" s="405">
        <v>4594</v>
      </c>
      <c r="J24" s="406">
        <v>5497</v>
      </c>
      <c r="K24" s="405">
        <v>4628</v>
      </c>
      <c r="L24" s="405">
        <v>6299</v>
      </c>
      <c r="M24" s="405">
        <v>5098</v>
      </c>
    </row>
    <row r="25" spans="1:13">
      <c r="A25" s="817"/>
      <c r="B25" s="404" t="s">
        <v>146</v>
      </c>
      <c r="C25" s="405">
        <v>2966</v>
      </c>
      <c r="D25" s="405">
        <v>2988</v>
      </c>
      <c r="E25" s="405">
        <v>3920</v>
      </c>
      <c r="F25" s="405">
        <v>2938</v>
      </c>
      <c r="G25" s="405">
        <v>2383</v>
      </c>
      <c r="H25" s="405">
        <v>4429</v>
      </c>
      <c r="I25" s="405">
        <v>3023</v>
      </c>
      <c r="J25" s="406">
        <v>3860</v>
      </c>
      <c r="K25" s="405">
        <v>4654</v>
      </c>
      <c r="L25" s="405">
        <v>2029</v>
      </c>
      <c r="M25" s="405">
        <v>2844</v>
      </c>
    </row>
    <row r="26" spans="1:13">
      <c r="A26" s="817"/>
      <c r="B26" s="404" t="s">
        <v>147</v>
      </c>
      <c r="C26" s="405">
        <v>10939</v>
      </c>
      <c r="D26" s="405">
        <v>11842</v>
      </c>
      <c r="E26" s="405">
        <v>12002</v>
      </c>
      <c r="F26" s="405">
        <v>10895</v>
      </c>
      <c r="G26" s="405">
        <v>5604</v>
      </c>
      <c r="H26" s="405">
        <v>8761</v>
      </c>
      <c r="I26" s="405">
        <v>9160</v>
      </c>
      <c r="J26" s="406">
        <v>8517</v>
      </c>
      <c r="K26" s="405">
        <v>10742</v>
      </c>
      <c r="L26" s="405">
        <v>9992</v>
      </c>
      <c r="M26" s="405">
        <v>11085</v>
      </c>
    </row>
    <row r="27" spans="1:13" ht="51">
      <c r="A27" s="817"/>
      <c r="B27" s="404" t="s">
        <v>148</v>
      </c>
      <c r="C27" s="405">
        <v>12671</v>
      </c>
      <c r="D27" s="405">
        <v>13112</v>
      </c>
      <c r="E27" s="405">
        <v>12281</v>
      </c>
      <c r="F27" s="405">
        <v>11434</v>
      </c>
      <c r="G27" s="405">
        <v>8050</v>
      </c>
      <c r="H27" s="405">
        <v>8785</v>
      </c>
      <c r="I27" s="405">
        <v>9664</v>
      </c>
      <c r="J27" s="406">
        <v>10441</v>
      </c>
      <c r="K27" s="405">
        <v>10724</v>
      </c>
      <c r="L27" s="405">
        <v>7700</v>
      </c>
      <c r="M27" s="405">
        <v>6945</v>
      </c>
    </row>
    <row r="28" spans="1:13" ht="38.25">
      <c r="A28" s="818"/>
      <c r="B28" s="404" t="s">
        <v>149</v>
      </c>
      <c r="C28" s="407">
        <v>76</v>
      </c>
      <c r="D28" s="407">
        <v>0</v>
      </c>
      <c r="E28" s="407">
        <v>81</v>
      </c>
      <c r="F28" s="407">
        <v>143</v>
      </c>
      <c r="G28" s="407">
        <v>0</v>
      </c>
      <c r="H28" s="407">
        <v>22</v>
      </c>
      <c r="I28" s="407">
        <v>0</v>
      </c>
      <c r="J28" s="408">
        <v>0</v>
      </c>
      <c r="K28" s="407">
        <v>0</v>
      </c>
      <c r="L28" s="407">
        <v>48</v>
      </c>
      <c r="M28" s="407">
        <v>0</v>
      </c>
    </row>
    <row r="29" spans="1:13">
      <c r="M29" s="694"/>
    </row>
    <row r="30" spans="1:13">
      <c r="M30" s="694"/>
    </row>
    <row r="31" spans="1:13">
      <c r="M31" s="694"/>
    </row>
  </sheetData>
  <mergeCells count="5">
    <mergeCell ref="A2:B3"/>
    <mergeCell ref="C2:F2"/>
    <mergeCell ref="A4:A28"/>
    <mergeCell ref="G2:M2"/>
    <mergeCell ref="A1:M1"/>
  </mergeCell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00B050"/>
  </sheetPr>
  <dimension ref="A1:O31"/>
  <sheetViews>
    <sheetView showGridLines="0" workbookViewId="0">
      <selection activeCell="M13" sqref="M13"/>
    </sheetView>
  </sheetViews>
  <sheetFormatPr baseColWidth="10" defaultColWidth="11.42578125" defaultRowHeight="12.75"/>
  <cols>
    <col min="1" max="1" width="7.7109375" style="11" customWidth="1"/>
    <col min="2" max="2" width="36.140625" style="11" customWidth="1"/>
    <col min="3" max="10" width="7.42578125" style="11" bestFit="1" customWidth="1"/>
    <col min="11" max="11" width="7.85546875" style="11" customWidth="1"/>
    <col min="12" max="13" width="7.85546875" style="183" customWidth="1"/>
    <col min="14" max="16384" width="11.42578125" style="183"/>
  </cols>
  <sheetData>
    <row r="1" spans="1:15" ht="45" customHeight="1">
      <c r="A1" s="809" t="s">
        <v>324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5" ht="18" customHeight="1">
      <c r="A2" s="949" t="s">
        <v>120</v>
      </c>
      <c r="B2" s="788"/>
      <c r="C2" s="951" t="s">
        <v>121</v>
      </c>
      <c r="D2" s="952"/>
      <c r="E2" s="952"/>
      <c r="F2" s="953"/>
      <c r="G2" s="957" t="s">
        <v>122</v>
      </c>
      <c r="H2" s="957"/>
      <c r="I2" s="957"/>
      <c r="J2" s="957"/>
      <c r="K2" s="957"/>
      <c r="L2" s="957"/>
      <c r="M2" s="957"/>
    </row>
    <row r="3" spans="1:15" ht="18" customHeight="1">
      <c r="A3" s="950"/>
      <c r="B3" s="789"/>
      <c r="C3" s="85">
        <v>2007</v>
      </c>
      <c r="D3" s="85">
        <v>2008</v>
      </c>
      <c r="E3" s="85">
        <v>2009</v>
      </c>
      <c r="F3" s="85">
        <v>2010</v>
      </c>
      <c r="G3" s="575">
        <v>2011</v>
      </c>
      <c r="H3" s="575">
        <v>2012</v>
      </c>
      <c r="I3" s="575">
        <v>2013</v>
      </c>
      <c r="J3" s="575">
        <v>2014</v>
      </c>
      <c r="K3" s="575">
        <v>2015</v>
      </c>
      <c r="L3" s="575">
        <v>2016</v>
      </c>
      <c r="M3" s="575">
        <v>2017</v>
      </c>
    </row>
    <row r="4" spans="1:15" s="184" customFormat="1" ht="22.5" customHeight="1">
      <c r="A4" s="836" t="s">
        <v>150</v>
      </c>
      <c r="B4" s="409" t="s">
        <v>150</v>
      </c>
      <c r="C4" s="410">
        <v>163634</v>
      </c>
      <c r="D4" s="410">
        <v>178527</v>
      </c>
      <c r="E4" s="410">
        <v>165460</v>
      </c>
      <c r="F4" s="410">
        <v>160316</v>
      </c>
      <c r="G4" s="410">
        <v>148591</v>
      </c>
      <c r="H4" s="410">
        <v>173903</v>
      </c>
      <c r="I4" s="410">
        <v>177335</v>
      </c>
      <c r="J4" s="411">
        <v>164922</v>
      </c>
      <c r="K4" s="410">
        <v>169840</v>
      </c>
      <c r="L4" s="151">
        <f>+L5+L8+L13</f>
        <v>175977</v>
      </c>
      <c r="M4" s="151">
        <v>166093</v>
      </c>
    </row>
    <row r="5" spans="1:15" s="184" customFormat="1" ht="22.5" customHeight="1">
      <c r="A5" s="817"/>
      <c r="B5" s="402" t="s">
        <v>124</v>
      </c>
      <c r="C5" s="154">
        <v>47850</v>
      </c>
      <c r="D5" s="154">
        <v>47210</v>
      </c>
      <c r="E5" s="154">
        <v>45502</v>
      </c>
      <c r="F5" s="154">
        <v>42429</v>
      </c>
      <c r="G5" s="154">
        <v>37274</v>
      </c>
      <c r="H5" s="154">
        <v>45296</v>
      </c>
      <c r="I5" s="154">
        <v>42862</v>
      </c>
      <c r="J5" s="403">
        <v>41519</v>
      </c>
      <c r="K5" s="154">
        <v>38015</v>
      </c>
      <c r="L5" s="154">
        <f>+L6+L7</f>
        <v>45268</v>
      </c>
      <c r="M5" s="154">
        <f>+M6+M7</f>
        <v>38270</v>
      </c>
    </row>
    <row r="6" spans="1:15" ht="25.5">
      <c r="A6" s="817"/>
      <c r="B6" s="404" t="s">
        <v>125</v>
      </c>
      <c r="C6" s="405">
        <v>46653</v>
      </c>
      <c r="D6" s="405">
        <v>46480</v>
      </c>
      <c r="E6" s="405">
        <v>44804</v>
      </c>
      <c r="F6" s="405">
        <v>41999</v>
      </c>
      <c r="G6" s="405">
        <v>36670</v>
      </c>
      <c r="H6" s="405">
        <v>44145</v>
      </c>
      <c r="I6" s="405">
        <v>42171</v>
      </c>
      <c r="J6" s="406">
        <v>41396</v>
      </c>
      <c r="K6" s="405">
        <v>37633</v>
      </c>
      <c r="L6" s="405">
        <v>44456</v>
      </c>
      <c r="M6" s="405">
        <v>37497</v>
      </c>
    </row>
    <row r="7" spans="1:15">
      <c r="A7" s="817"/>
      <c r="B7" s="404" t="s">
        <v>126</v>
      </c>
      <c r="C7" s="405">
        <v>1197</v>
      </c>
      <c r="D7" s="405">
        <v>730</v>
      </c>
      <c r="E7" s="405">
        <v>698</v>
      </c>
      <c r="F7" s="405">
        <v>430</v>
      </c>
      <c r="G7" s="405">
        <v>604</v>
      </c>
      <c r="H7" s="405">
        <v>1151</v>
      </c>
      <c r="I7" s="405">
        <v>691</v>
      </c>
      <c r="J7" s="406">
        <v>123</v>
      </c>
      <c r="K7" s="405">
        <v>382</v>
      </c>
      <c r="L7" s="405">
        <v>812</v>
      </c>
      <c r="M7" s="405">
        <v>773</v>
      </c>
    </row>
    <row r="8" spans="1:15" s="184" customFormat="1" ht="22.5" customHeight="1">
      <c r="A8" s="817"/>
      <c r="B8" s="402" t="s">
        <v>269</v>
      </c>
      <c r="C8" s="154">
        <v>35487</v>
      </c>
      <c r="D8" s="154">
        <v>41445</v>
      </c>
      <c r="E8" s="154">
        <v>38484</v>
      </c>
      <c r="F8" s="154">
        <v>39354</v>
      </c>
      <c r="G8" s="154">
        <v>35355</v>
      </c>
      <c r="H8" s="154">
        <v>43720</v>
      </c>
      <c r="I8" s="154">
        <v>45561</v>
      </c>
      <c r="J8" s="403">
        <v>40952</v>
      </c>
      <c r="K8" s="154">
        <v>41233</v>
      </c>
      <c r="L8" s="154">
        <f>SUM(L9:L12)</f>
        <v>42143</v>
      </c>
      <c r="M8" s="154">
        <f>SUM(M9:M12)</f>
        <v>36441</v>
      </c>
      <c r="O8" s="183"/>
    </row>
    <row r="9" spans="1:15">
      <c r="A9" s="817"/>
      <c r="B9" s="404" t="s">
        <v>129</v>
      </c>
      <c r="C9" s="405">
        <v>12859</v>
      </c>
      <c r="D9" s="405">
        <v>12271</v>
      </c>
      <c r="E9" s="405">
        <v>14604</v>
      </c>
      <c r="F9" s="405">
        <v>14817</v>
      </c>
      <c r="G9" s="405">
        <v>9229</v>
      </c>
      <c r="H9" s="405">
        <v>11340</v>
      </c>
      <c r="I9" s="405">
        <v>11214</v>
      </c>
      <c r="J9" s="406">
        <v>8996</v>
      </c>
      <c r="K9" s="405">
        <v>12128</v>
      </c>
      <c r="L9" s="405">
        <v>10659</v>
      </c>
      <c r="M9" s="405">
        <v>9680</v>
      </c>
      <c r="O9" s="184"/>
    </row>
    <row r="10" spans="1:15" ht="25.5">
      <c r="A10" s="817"/>
      <c r="B10" s="404" t="s">
        <v>130</v>
      </c>
      <c r="C10" s="405">
        <v>442</v>
      </c>
      <c r="D10" s="405">
        <v>111</v>
      </c>
      <c r="E10" s="405">
        <v>444</v>
      </c>
      <c r="F10" s="405">
        <v>192</v>
      </c>
      <c r="G10" s="405">
        <v>310</v>
      </c>
      <c r="H10" s="405">
        <v>127</v>
      </c>
      <c r="I10" s="405">
        <v>228</v>
      </c>
      <c r="J10" s="406">
        <v>325</v>
      </c>
      <c r="K10" s="405">
        <v>407</v>
      </c>
      <c r="L10" s="405">
        <v>410</v>
      </c>
      <c r="M10" s="405">
        <v>478</v>
      </c>
    </row>
    <row r="11" spans="1:15" ht="38.25">
      <c r="A11" s="817"/>
      <c r="B11" s="404" t="s">
        <v>131</v>
      </c>
      <c r="C11" s="405">
        <v>663</v>
      </c>
      <c r="D11" s="405">
        <v>763</v>
      </c>
      <c r="E11" s="405">
        <v>785</v>
      </c>
      <c r="F11" s="405">
        <v>466</v>
      </c>
      <c r="G11" s="405">
        <v>643</v>
      </c>
      <c r="H11" s="405">
        <v>821</v>
      </c>
      <c r="I11" s="405">
        <v>1462</v>
      </c>
      <c r="J11" s="406">
        <v>749</v>
      </c>
      <c r="K11" s="405">
        <v>717</v>
      </c>
      <c r="L11" s="405">
        <v>611</v>
      </c>
      <c r="M11" s="405">
        <v>502</v>
      </c>
    </row>
    <row r="12" spans="1:15">
      <c r="A12" s="817"/>
      <c r="B12" s="404" t="s">
        <v>132</v>
      </c>
      <c r="C12" s="405">
        <v>21523</v>
      </c>
      <c r="D12" s="405">
        <v>28300</v>
      </c>
      <c r="E12" s="405">
        <v>22651</v>
      </c>
      <c r="F12" s="405">
        <v>23879</v>
      </c>
      <c r="G12" s="405">
        <v>25173</v>
      </c>
      <c r="H12" s="405">
        <v>31432</v>
      </c>
      <c r="I12" s="405">
        <v>32657</v>
      </c>
      <c r="J12" s="406">
        <v>30882</v>
      </c>
      <c r="K12" s="405">
        <v>27981</v>
      </c>
      <c r="L12" s="405">
        <v>30463</v>
      </c>
      <c r="M12" s="405">
        <v>25781</v>
      </c>
    </row>
    <row r="13" spans="1:15" s="184" customFormat="1" ht="22.5" customHeight="1">
      <c r="A13" s="817"/>
      <c r="B13" s="402" t="s">
        <v>134</v>
      </c>
      <c r="C13" s="154">
        <v>80297</v>
      </c>
      <c r="D13" s="154">
        <v>89872</v>
      </c>
      <c r="E13" s="154">
        <v>81474</v>
      </c>
      <c r="F13" s="154">
        <v>78533</v>
      </c>
      <c r="G13" s="154">
        <v>75962</v>
      </c>
      <c r="H13" s="154">
        <v>84887</v>
      </c>
      <c r="I13" s="154">
        <v>88912</v>
      </c>
      <c r="J13" s="403">
        <v>82451</v>
      </c>
      <c r="K13" s="154">
        <v>90592</v>
      </c>
      <c r="L13" s="154">
        <f>SUM(L14:L28)</f>
        <v>88566</v>
      </c>
      <c r="M13" s="154">
        <f>SUM(M14:M28)</f>
        <v>91382</v>
      </c>
      <c r="O13" s="183"/>
    </row>
    <row r="14" spans="1:15" ht="38.25">
      <c r="A14" s="817"/>
      <c r="B14" s="404" t="s">
        <v>135</v>
      </c>
      <c r="C14" s="405">
        <v>33752</v>
      </c>
      <c r="D14" s="405">
        <v>37242</v>
      </c>
      <c r="E14" s="405">
        <v>31443</v>
      </c>
      <c r="F14" s="405">
        <v>30135</v>
      </c>
      <c r="G14" s="405">
        <v>31928</v>
      </c>
      <c r="H14" s="405">
        <v>33382</v>
      </c>
      <c r="I14" s="405">
        <v>36244</v>
      </c>
      <c r="J14" s="406">
        <v>33894</v>
      </c>
      <c r="K14" s="405">
        <v>34088</v>
      </c>
      <c r="L14" s="405">
        <v>34627</v>
      </c>
      <c r="M14" s="405">
        <v>34902</v>
      </c>
    </row>
    <row r="15" spans="1:15">
      <c r="A15" s="817"/>
      <c r="B15" s="404" t="s">
        <v>136</v>
      </c>
      <c r="C15" s="405">
        <v>9833</v>
      </c>
      <c r="D15" s="405">
        <v>12843</v>
      </c>
      <c r="E15" s="405">
        <v>10716</v>
      </c>
      <c r="F15" s="405">
        <v>11329</v>
      </c>
      <c r="G15" s="405">
        <v>9857</v>
      </c>
      <c r="H15" s="405">
        <v>13336</v>
      </c>
      <c r="I15" s="405">
        <v>15373</v>
      </c>
      <c r="J15" s="406">
        <v>12218</v>
      </c>
      <c r="K15" s="405">
        <v>14601</v>
      </c>
      <c r="L15" s="405">
        <v>12716</v>
      </c>
      <c r="M15" s="405">
        <v>13996</v>
      </c>
      <c r="O15" s="184"/>
    </row>
    <row r="16" spans="1:15">
      <c r="A16" s="817"/>
      <c r="B16" s="404" t="s">
        <v>137</v>
      </c>
      <c r="C16" s="405">
        <v>6795</v>
      </c>
      <c r="D16" s="405">
        <v>6403</v>
      </c>
      <c r="E16" s="405">
        <v>6826</v>
      </c>
      <c r="F16" s="405">
        <v>5769</v>
      </c>
      <c r="G16" s="405">
        <v>6247</v>
      </c>
      <c r="H16" s="405">
        <v>6403</v>
      </c>
      <c r="I16" s="405">
        <v>7576</v>
      </c>
      <c r="J16" s="406">
        <v>7370</v>
      </c>
      <c r="K16" s="405">
        <v>7708</v>
      </c>
      <c r="L16" s="405">
        <v>8100</v>
      </c>
      <c r="M16" s="405">
        <v>8654</v>
      </c>
    </row>
    <row r="17" spans="1:13">
      <c r="A17" s="817"/>
      <c r="B17" s="404" t="s">
        <v>138</v>
      </c>
      <c r="C17" s="405">
        <v>946</v>
      </c>
      <c r="D17" s="405">
        <v>1164</v>
      </c>
      <c r="E17" s="405">
        <v>816</v>
      </c>
      <c r="F17" s="405">
        <v>886</v>
      </c>
      <c r="G17" s="405">
        <v>1913</v>
      </c>
      <c r="H17" s="405">
        <v>2621</v>
      </c>
      <c r="I17" s="405">
        <v>2099</v>
      </c>
      <c r="J17" s="406">
        <v>634</v>
      </c>
      <c r="K17" s="405">
        <v>1773</v>
      </c>
      <c r="L17" s="405">
        <v>2096</v>
      </c>
      <c r="M17" s="405">
        <v>1811</v>
      </c>
    </row>
    <row r="18" spans="1:13">
      <c r="A18" s="817"/>
      <c r="B18" s="404" t="s">
        <v>139</v>
      </c>
      <c r="C18" s="405">
        <v>1243</v>
      </c>
      <c r="D18" s="405">
        <v>1247</v>
      </c>
      <c r="E18" s="405">
        <v>1372</v>
      </c>
      <c r="F18" s="405">
        <v>1549</v>
      </c>
      <c r="G18" s="405">
        <v>2179</v>
      </c>
      <c r="H18" s="405">
        <v>1577</v>
      </c>
      <c r="I18" s="405">
        <v>1918</v>
      </c>
      <c r="J18" s="406">
        <v>1321</v>
      </c>
      <c r="K18" s="405">
        <v>2409</v>
      </c>
      <c r="L18" s="405">
        <v>2477</v>
      </c>
      <c r="M18" s="405">
        <v>2493</v>
      </c>
    </row>
    <row r="19" spans="1:13">
      <c r="A19" s="817"/>
      <c r="B19" s="404" t="s">
        <v>140</v>
      </c>
      <c r="C19" s="405">
        <v>1378</v>
      </c>
      <c r="D19" s="405">
        <v>909</v>
      </c>
      <c r="E19" s="405">
        <v>1181</v>
      </c>
      <c r="F19" s="405">
        <v>729</v>
      </c>
      <c r="G19" s="405">
        <v>606</v>
      </c>
      <c r="H19" s="405">
        <v>595</v>
      </c>
      <c r="I19" s="405">
        <v>444</v>
      </c>
      <c r="J19" s="406">
        <v>678</v>
      </c>
      <c r="K19" s="405">
        <v>366</v>
      </c>
      <c r="L19" s="405">
        <v>439</v>
      </c>
      <c r="M19" s="405">
        <v>455</v>
      </c>
    </row>
    <row r="20" spans="1:13" ht="25.5">
      <c r="A20" s="817"/>
      <c r="B20" s="404" t="s">
        <v>141</v>
      </c>
      <c r="C20" s="405">
        <v>2536</v>
      </c>
      <c r="D20" s="405">
        <v>4260</v>
      </c>
      <c r="E20" s="405">
        <v>3387</v>
      </c>
      <c r="F20" s="405">
        <v>5180</v>
      </c>
      <c r="G20" s="405">
        <v>2423</v>
      </c>
      <c r="H20" s="405">
        <v>2494</v>
      </c>
      <c r="I20" s="405">
        <v>2204</v>
      </c>
      <c r="J20" s="406">
        <v>3658</v>
      </c>
      <c r="K20" s="405">
        <v>1798</v>
      </c>
      <c r="L20" s="405">
        <v>2812</v>
      </c>
      <c r="M20" s="405">
        <v>1874</v>
      </c>
    </row>
    <row r="21" spans="1:13" ht="25.5">
      <c r="A21" s="817"/>
      <c r="B21" s="404" t="s">
        <v>142</v>
      </c>
      <c r="C21" s="405">
        <v>5260</v>
      </c>
      <c r="D21" s="405">
        <v>8046</v>
      </c>
      <c r="E21" s="405">
        <v>7471</v>
      </c>
      <c r="F21" s="405">
        <v>6102</v>
      </c>
      <c r="G21" s="405">
        <v>7642</v>
      </c>
      <c r="H21" s="405">
        <v>9026</v>
      </c>
      <c r="I21" s="405">
        <v>7143</v>
      </c>
      <c r="J21" s="406">
        <v>6973</v>
      </c>
      <c r="K21" s="405">
        <v>6428</v>
      </c>
      <c r="L21" s="405">
        <v>6192</v>
      </c>
      <c r="M21" s="405">
        <v>6242</v>
      </c>
    </row>
    <row r="22" spans="1:13" ht="38.25">
      <c r="A22" s="817"/>
      <c r="B22" s="404" t="s">
        <v>143</v>
      </c>
      <c r="C22" s="405">
        <v>3684</v>
      </c>
      <c r="D22" s="405">
        <v>3397</v>
      </c>
      <c r="E22" s="405">
        <v>2962</v>
      </c>
      <c r="F22" s="405">
        <v>2888</v>
      </c>
      <c r="G22" s="405">
        <v>4656</v>
      </c>
      <c r="H22" s="405">
        <v>4165</v>
      </c>
      <c r="I22" s="405">
        <v>4349</v>
      </c>
      <c r="J22" s="406">
        <v>4674</v>
      </c>
      <c r="K22" s="405">
        <v>6750</v>
      </c>
      <c r="L22" s="405">
        <v>5133</v>
      </c>
      <c r="M22" s="405">
        <v>6259</v>
      </c>
    </row>
    <row r="23" spans="1:13">
      <c r="A23" s="817"/>
      <c r="B23" s="404" t="s">
        <v>144</v>
      </c>
      <c r="C23" s="405">
        <v>2539</v>
      </c>
      <c r="D23" s="405">
        <v>1933</v>
      </c>
      <c r="E23" s="405">
        <v>1258</v>
      </c>
      <c r="F23" s="405">
        <v>1811</v>
      </c>
      <c r="G23" s="405">
        <v>1357</v>
      </c>
      <c r="H23" s="405">
        <v>1423</v>
      </c>
      <c r="I23" s="405">
        <v>1882</v>
      </c>
      <c r="J23" s="406">
        <v>793</v>
      </c>
      <c r="K23" s="405">
        <v>1239</v>
      </c>
      <c r="L23" s="405">
        <v>1945</v>
      </c>
      <c r="M23" s="405">
        <v>2323</v>
      </c>
    </row>
    <row r="24" spans="1:13" ht="25.5">
      <c r="A24" s="817"/>
      <c r="B24" s="404" t="s">
        <v>145</v>
      </c>
      <c r="C24" s="405">
        <v>997</v>
      </c>
      <c r="D24" s="405">
        <v>1525</v>
      </c>
      <c r="E24" s="405">
        <v>1149</v>
      </c>
      <c r="F24" s="405">
        <v>718</v>
      </c>
      <c r="G24" s="405">
        <v>1260</v>
      </c>
      <c r="H24" s="405">
        <v>859</v>
      </c>
      <c r="I24" s="405">
        <v>1157</v>
      </c>
      <c r="J24" s="406">
        <v>915</v>
      </c>
      <c r="K24" s="405">
        <v>1341</v>
      </c>
      <c r="L24" s="405">
        <v>1542</v>
      </c>
      <c r="M24" s="405">
        <v>1254</v>
      </c>
    </row>
    <row r="25" spans="1:13">
      <c r="A25" s="817"/>
      <c r="B25" s="404" t="s">
        <v>146</v>
      </c>
      <c r="C25" s="405">
        <v>1970</v>
      </c>
      <c r="D25" s="405">
        <v>2045</v>
      </c>
      <c r="E25" s="405">
        <v>2724</v>
      </c>
      <c r="F25" s="405">
        <v>2197</v>
      </c>
      <c r="G25" s="405">
        <v>1247</v>
      </c>
      <c r="H25" s="405">
        <v>2543</v>
      </c>
      <c r="I25" s="405">
        <v>1582</v>
      </c>
      <c r="J25" s="406">
        <v>2694</v>
      </c>
      <c r="K25" s="405">
        <v>2934</v>
      </c>
      <c r="L25" s="405">
        <v>1707</v>
      </c>
      <c r="M25" s="405">
        <v>1668</v>
      </c>
    </row>
    <row r="26" spans="1:13">
      <c r="A26" s="817"/>
      <c r="B26" s="404" t="s">
        <v>147</v>
      </c>
      <c r="C26" s="405">
        <v>7288</v>
      </c>
      <c r="D26" s="405">
        <v>7529</v>
      </c>
      <c r="E26" s="405">
        <v>8332</v>
      </c>
      <c r="F26" s="405">
        <v>7977</v>
      </c>
      <c r="G26" s="405">
        <v>4151</v>
      </c>
      <c r="H26" s="405">
        <v>5335</v>
      </c>
      <c r="I26" s="405">
        <v>5174</v>
      </c>
      <c r="J26" s="406">
        <v>5086</v>
      </c>
      <c r="K26" s="405">
        <v>7272</v>
      </c>
      <c r="L26" s="405">
        <v>6991</v>
      </c>
      <c r="M26" s="405">
        <v>8127</v>
      </c>
    </row>
    <row r="27" spans="1:13" ht="51">
      <c r="A27" s="817"/>
      <c r="B27" s="404" t="s">
        <v>148</v>
      </c>
      <c r="C27" s="405">
        <v>2076</v>
      </c>
      <c r="D27" s="405">
        <v>1329</v>
      </c>
      <c r="E27" s="405">
        <v>1756</v>
      </c>
      <c r="F27" s="405">
        <v>1263</v>
      </c>
      <c r="G27" s="405">
        <v>496</v>
      </c>
      <c r="H27" s="405">
        <v>1128</v>
      </c>
      <c r="I27" s="405">
        <v>1767</v>
      </c>
      <c r="J27" s="406">
        <v>1543</v>
      </c>
      <c r="K27" s="405">
        <v>1885</v>
      </c>
      <c r="L27" s="405">
        <v>1741</v>
      </c>
      <c r="M27" s="405">
        <v>1324</v>
      </c>
    </row>
    <row r="28" spans="1:13" ht="38.25">
      <c r="A28" s="818"/>
      <c r="B28" s="412" t="s">
        <v>149</v>
      </c>
      <c r="C28" s="407">
        <v>0</v>
      </c>
      <c r="D28" s="407">
        <v>0</v>
      </c>
      <c r="E28" s="407">
        <v>81</v>
      </c>
      <c r="F28" s="407">
        <v>0</v>
      </c>
      <c r="G28" s="407">
        <v>0</v>
      </c>
      <c r="H28" s="407">
        <v>0</v>
      </c>
      <c r="I28" s="407">
        <v>0</v>
      </c>
      <c r="J28" s="408">
        <v>0</v>
      </c>
      <c r="K28" s="407">
        <v>0</v>
      </c>
      <c r="L28" s="407">
        <v>48</v>
      </c>
      <c r="M28" s="407">
        <v>0</v>
      </c>
    </row>
    <row r="29" spans="1:13">
      <c r="M29" s="694"/>
    </row>
    <row r="30" spans="1:13">
      <c r="M30" s="694"/>
    </row>
    <row r="31" spans="1:13">
      <c r="M31" s="694"/>
    </row>
  </sheetData>
  <mergeCells count="5">
    <mergeCell ref="A2:B3"/>
    <mergeCell ref="C2:F2"/>
    <mergeCell ref="A4:A28"/>
    <mergeCell ref="G2:M2"/>
    <mergeCell ref="A1:M1"/>
  </mergeCell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00B050"/>
  </sheetPr>
  <dimension ref="A1:M28"/>
  <sheetViews>
    <sheetView showGridLines="0" workbookViewId="0">
      <selection sqref="A1:M1"/>
    </sheetView>
  </sheetViews>
  <sheetFormatPr baseColWidth="10" defaultColWidth="11.42578125" defaultRowHeight="12.75"/>
  <cols>
    <col min="1" max="1" width="7.7109375" style="11" customWidth="1"/>
    <col min="2" max="2" width="36.140625" style="11" customWidth="1"/>
    <col min="3" max="10" width="7.42578125" style="11" bestFit="1" customWidth="1"/>
    <col min="11" max="11" width="7.42578125" style="11" customWidth="1"/>
    <col min="12" max="12" width="8.42578125" style="183" customWidth="1"/>
    <col min="13" max="13" width="8.140625" style="183" customWidth="1"/>
    <col min="14" max="16384" width="11.42578125" style="183"/>
  </cols>
  <sheetData>
    <row r="1" spans="1:13" ht="45" customHeight="1">
      <c r="A1" s="809" t="s">
        <v>324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8" customHeight="1">
      <c r="A2" s="949" t="s">
        <v>120</v>
      </c>
      <c r="B2" s="788"/>
      <c r="C2" s="951" t="s">
        <v>121</v>
      </c>
      <c r="D2" s="952"/>
      <c r="E2" s="952"/>
      <c r="F2" s="953"/>
      <c r="G2" s="957" t="s">
        <v>122</v>
      </c>
      <c r="H2" s="957"/>
      <c r="I2" s="957"/>
      <c r="J2" s="957"/>
      <c r="K2" s="957"/>
      <c r="L2" s="957"/>
      <c r="M2" s="957"/>
    </row>
    <row r="3" spans="1:13" ht="18" customHeight="1">
      <c r="A3" s="950"/>
      <c r="B3" s="789"/>
      <c r="C3" s="85">
        <v>2007</v>
      </c>
      <c r="D3" s="85">
        <v>2008</v>
      </c>
      <c r="E3" s="85">
        <v>2009</v>
      </c>
      <c r="F3" s="85">
        <v>2010</v>
      </c>
      <c r="G3" s="575">
        <v>2011</v>
      </c>
      <c r="H3" s="575">
        <v>2012</v>
      </c>
      <c r="I3" s="575">
        <v>2013</v>
      </c>
      <c r="J3" s="575">
        <v>2014</v>
      </c>
      <c r="K3" s="575">
        <v>2015</v>
      </c>
      <c r="L3" s="575">
        <v>2016</v>
      </c>
      <c r="M3" s="575">
        <v>2017</v>
      </c>
    </row>
    <row r="4" spans="1:13" s="184" customFormat="1" ht="22.5" customHeight="1">
      <c r="A4" s="836" t="s">
        <v>151</v>
      </c>
      <c r="B4" s="401" t="s">
        <v>151</v>
      </c>
      <c r="C4" s="410">
        <v>79277</v>
      </c>
      <c r="D4" s="410">
        <v>78421</v>
      </c>
      <c r="E4" s="410">
        <v>76795</v>
      </c>
      <c r="F4" s="410">
        <v>75872</v>
      </c>
      <c r="G4" s="410">
        <v>72673</v>
      </c>
      <c r="H4" s="410">
        <v>86160</v>
      </c>
      <c r="I4" s="410">
        <v>95108</v>
      </c>
      <c r="J4" s="411">
        <v>92569</v>
      </c>
      <c r="K4" s="410">
        <v>85789</v>
      </c>
      <c r="L4" s="410">
        <v>91544</v>
      </c>
      <c r="M4" s="410">
        <v>91750</v>
      </c>
    </row>
    <row r="5" spans="1:13" s="184" customFormat="1" ht="22.5" customHeight="1">
      <c r="A5" s="817"/>
      <c r="B5" s="413" t="s">
        <v>124</v>
      </c>
      <c r="C5" s="154">
        <v>9800</v>
      </c>
      <c r="D5" s="154">
        <v>8241</v>
      </c>
      <c r="E5" s="154">
        <v>8529</v>
      </c>
      <c r="F5" s="154">
        <v>8134</v>
      </c>
      <c r="G5" s="154">
        <v>7333</v>
      </c>
      <c r="H5" s="154">
        <v>12074</v>
      </c>
      <c r="I5" s="154">
        <v>15109</v>
      </c>
      <c r="J5" s="403">
        <v>11955</v>
      </c>
      <c r="K5" s="154">
        <v>11300</v>
      </c>
      <c r="L5" s="154">
        <v>13531</v>
      </c>
      <c r="M5" s="154">
        <v>12933</v>
      </c>
    </row>
    <row r="6" spans="1:13" ht="25.5">
      <c r="A6" s="817"/>
      <c r="B6" s="404" t="s">
        <v>125</v>
      </c>
      <c r="C6" s="405">
        <v>9740</v>
      </c>
      <c r="D6" s="405">
        <v>8142</v>
      </c>
      <c r="E6" s="405">
        <v>8489</v>
      </c>
      <c r="F6" s="405">
        <v>8051</v>
      </c>
      <c r="G6" s="405">
        <v>7333</v>
      </c>
      <c r="H6" s="405">
        <v>11995</v>
      </c>
      <c r="I6" s="405">
        <v>15090</v>
      </c>
      <c r="J6" s="406">
        <v>11656</v>
      </c>
      <c r="K6" s="405">
        <v>11300</v>
      </c>
      <c r="L6" s="405">
        <v>13414</v>
      </c>
      <c r="M6" s="405">
        <v>12865</v>
      </c>
    </row>
    <row r="7" spans="1:13">
      <c r="A7" s="817"/>
      <c r="B7" s="404" t="s">
        <v>126</v>
      </c>
      <c r="C7" s="405">
        <v>60</v>
      </c>
      <c r="D7" s="405">
        <v>99</v>
      </c>
      <c r="E7" s="405">
        <v>40</v>
      </c>
      <c r="F7" s="405">
        <v>83</v>
      </c>
      <c r="G7" s="405">
        <v>0</v>
      </c>
      <c r="H7" s="405">
        <v>79</v>
      </c>
      <c r="I7" s="405">
        <v>19</v>
      </c>
      <c r="J7" s="406">
        <v>299</v>
      </c>
      <c r="K7" s="405">
        <v>0</v>
      </c>
      <c r="L7" s="405">
        <v>117</v>
      </c>
      <c r="M7" s="405">
        <v>68</v>
      </c>
    </row>
    <row r="8" spans="1:13" s="184" customFormat="1" ht="22.5" customHeight="1">
      <c r="A8" s="817"/>
      <c r="B8" s="413" t="s">
        <v>269</v>
      </c>
      <c r="C8" s="154">
        <v>7222</v>
      </c>
      <c r="D8" s="154">
        <v>5922</v>
      </c>
      <c r="E8" s="154">
        <v>7495</v>
      </c>
      <c r="F8" s="154">
        <v>7451</v>
      </c>
      <c r="G8" s="154">
        <v>7470</v>
      </c>
      <c r="H8" s="154">
        <v>6468</v>
      </c>
      <c r="I8" s="154">
        <v>8136</v>
      </c>
      <c r="J8" s="403">
        <v>6758</v>
      </c>
      <c r="K8" s="154">
        <v>6722</v>
      </c>
      <c r="L8" s="154">
        <v>12869</v>
      </c>
      <c r="M8" s="154">
        <v>10119</v>
      </c>
    </row>
    <row r="9" spans="1:13">
      <c r="A9" s="817"/>
      <c r="B9" s="404" t="s">
        <v>129</v>
      </c>
      <c r="C9" s="405">
        <v>6869</v>
      </c>
      <c r="D9" s="405">
        <v>5388</v>
      </c>
      <c r="E9" s="405">
        <v>6652</v>
      </c>
      <c r="F9" s="405">
        <v>6486</v>
      </c>
      <c r="G9" s="405">
        <v>5344</v>
      </c>
      <c r="H9" s="405">
        <v>4961</v>
      </c>
      <c r="I9" s="405">
        <v>6007</v>
      </c>
      <c r="J9" s="406">
        <v>4447</v>
      </c>
      <c r="K9" s="405">
        <v>5232</v>
      </c>
      <c r="L9" s="405">
        <v>10578</v>
      </c>
      <c r="M9" s="405">
        <v>7198</v>
      </c>
    </row>
    <row r="10" spans="1:13" ht="25.5">
      <c r="A10" s="817"/>
      <c r="B10" s="404" t="s">
        <v>130</v>
      </c>
      <c r="C10" s="405">
        <v>0</v>
      </c>
      <c r="D10" s="405">
        <v>135</v>
      </c>
      <c r="E10" s="405">
        <v>0</v>
      </c>
      <c r="F10" s="405">
        <v>0</v>
      </c>
      <c r="G10" s="405">
        <v>85</v>
      </c>
      <c r="H10" s="405">
        <v>0</v>
      </c>
      <c r="I10" s="405">
        <v>473</v>
      </c>
      <c r="J10" s="406">
        <v>218</v>
      </c>
      <c r="K10" s="405">
        <v>67</v>
      </c>
      <c r="L10" s="405">
        <v>175</v>
      </c>
      <c r="M10" s="405">
        <v>174</v>
      </c>
    </row>
    <row r="11" spans="1:13" ht="38.25">
      <c r="A11" s="817"/>
      <c r="B11" s="404" t="s">
        <v>131</v>
      </c>
      <c r="C11" s="405">
        <v>18</v>
      </c>
      <c r="D11" s="405">
        <v>160</v>
      </c>
      <c r="E11" s="405">
        <v>260</v>
      </c>
      <c r="F11" s="405">
        <v>291</v>
      </c>
      <c r="G11" s="405">
        <v>490</v>
      </c>
      <c r="H11" s="405">
        <v>76</v>
      </c>
      <c r="I11" s="405">
        <v>314</v>
      </c>
      <c r="J11" s="406">
        <v>128</v>
      </c>
      <c r="K11" s="405">
        <v>100</v>
      </c>
      <c r="L11" s="405">
        <v>194</v>
      </c>
      <c r="M11" s="405">
        <v>284</v>
      </c>
    </row>
    <row r="12" spans="1:13">
      <c r="A12" s="817"/>
      <c r="B12" s="404" t="s">
        <v>132</v>
      </c>
      <c r="C12" s="405">
        <v>335</v>
      </c>
      <c r="D12" s="405">
        <v>239</v>
      </c>
      <c r="E12" s="405">
        <v>583</v>
      </c>
      <c r="F12" s="405">
        <v>674</v>
      </c>
      <c r="G12" s="405">
        <v>1551</v>
      </c>
      <c r="H12" s="405">
        <v>1431</v>
      </c>
      <c r="I12" s="405">
        <v>1342</v>
      </c>
      <c r="J12" s="406">
        <v>1965</v>
      </c>
      <c r="K12" s="405">
        <v>1323</v>
      </c>
      <c r="L12" s="405">
        <v>1922</v>
      </c>
      <c r="M12" s="405">
        <v>2463</v>
      </c>
    </row>
    <row r="13" spans="1:13" s="184" customFormat="1" ht="22.5" customHeight="1">
      <c r="A13" s="817"/>
      <c r="B13" s="413" t="s">
        <v>134</v>
      </c>
      <c r="C13" s="154">
        <v>62255</v>
      </c>
      <c r="D13" s="154">
        <v>64258</v>
      </c>
      <c r="E13" s="154">
        <v>60771</v>
      </c>
      <c r="F13" s="154">
        <v>60287</v>
      </c>
      <c r="G13" s="154">
        <v>57870</v>
      </c>
      <c r="H13" s="154">
        <v>67618</v>
      </c>
      <c r="I13" s="154">
        <v>71863</v>
      </c>
      <c r="J13" s="403">
        <v>73856</v>
      </c>
      <c r="K13" s="154">
        <v>67767</v>
      </c>
      <c r="L13" s="154">
        <v>65144</v>
      </c>
      <c r="M13" s="154">
        <v>68698</v>
      </c>
    </row>
    <row r="14" spans="1:13" ht="38.25">
      <c r="A14" s="817"/>
      <c r="B14" s="404" t="s">
        <v>135</v>
      </c>
      <c r="C14" s="405">
        <v>21200</v>
      </c>
      <c r="D14" s="405">
        <v>20929</v>
      </c>
      <c r="E14" s="405">
        <v>18131</v>
      </c>
      <c r="F14" s="405">
        <v>19375</v>
      </c>
      <c r="G14" s="405">
        <v>19940</v>
      </c>
      <c r="H14" s="405">
        <v>24893</v>
      </c>
      <c r="I14" s="405">
        <v>23522</v>
      </c>
      <c r="J14" s="406">
        <v>26257</v>
      </c>
      <c r="K14" s="405">
        <v>23266</v>
      </c>
      <c r="L14" s="405">
        <v>22526</v>
      </c>
      <c r="M14" s="405">
        <v>24081</v>
      </c>
    </row>
    <row r="15" spans="1:13">
      <c r="A15" s="817"/>
      <c r="B15" s="404" t="s">
        <v>136</v>
      </c>
      <c r="C15" s="405">
        <v>2156</v>
      </c>
      <c r="D15" s="405">
        <v>1877</v>
      </c>
      <c r="E15" s="405">
        <v>2726</v>
      </c>
      <c r="F15" s="405">
        <v>2510</v>
      </c>
      <c r="G15" s="405">
        <v>3042</v>
      </c>
      <c r="H15" s="405">
        <v>3101</v>
      </c>
      <c r="I15" s="405">
        <v>2605</v>
      </c>
      <c r="J15" s="406">
        <v>2527</v>
      </c>
      <c r="K15" s="405">
        <v>2662</v>
      </c>
      <c r="L15" s="405">
        <v>1876</v>
      </c>
      <c r="M15" s="405">
        <v>3120</v>
      </c>
    </row>
    <row r="16" spans="1:13">
      <c r="A16" s="817"/>
      <c r="B16" s="404" t="s">
        <v>137</v>
      </c>
      <c r="C16" s="405">
        <v>6855</v>
      </c>
      <c r="D16" s="405">
        <v>7057</v>
      </c>
      <c r="E16" s="405">
        <v>6639</v>
      </c>
      <c r="F16" s="405">
        <v>6368</v>
      </c>
      <c r="G16" s="405">
        <v>7102</v>
      </c>
      <c r="H16" s="405">
        <v>7394</v>
      </c>
      <c r="I16" s="405">
        <v>8646</v>
      </c>
      <c r="J16" s="406">
        <v>7976</v>
      </c>
      <c r="K16" s="405">
        <v>8057</v>
      </c>
      <c r="L16" s="405">
        <v>10201</v>
      </c>
      <c r="M16" s="405">
        <v>10690</v>
      </c>
    </row>
    <row r="17" spans="1:13">
      <c r="A17" s="817"/>
      <c r="B17" s="404" t="s">
        <v>138</v>
      </c>
      <c r="C17" s="405">
        <v>762</v>
      </c>
      <c r="D17" s="405">
        <v>442</v>
      </c>
      <c r="E17" s="405">
        <v>212</v>
      </c>
      <c r="F17" s="405">
        <v>545</v>
      </c>
      <c r="G17" s="405">
        <v>1558</v>
      </c>
      <c r="H17" s="405">
        <v>893</v>
      </c>
      <c r="I17" s="405">
        <v>1457</v>
      </c>
      <c r="J17" s="406">
        <v>972</v>
      </c>
      <c r="K17" s="405">
        <v>1646</v>
      </c>
      <c r="L17" s="405">
        <v>632</v>
      </c>
      <c r="M17" s="405">
        <v>958</v>
      </c>
    </row>
    <row r="18" spans="1:13">
      <c r="A18" s="817"/>
      <c r="B18" s="404" t="s">
        <v>139</v>
      </c>
      <c r="C18" s="405">
        <v>2802</v>
      </c>
      <c r="D18" s="405">
        <v>3058</v>
      </c>
      <c r="E18" s="405">
        <v>3042</v>
      </c>
      <c r="F18" s="405">
        <v>3311</v>
      </c>
      <c r="G18" s="405">
        <v>2295</v>
      </c>
      <c r="H18" s="405">
        <v>3179</v>
      </c>
      <c r="I18" s="405">
        <v>4942</v>
      </c>
      <c r="J18" s="406">
        <v>5112</v>
      </c>
      <c r="K18" s="405">
        <v>4532</v>
      </c>
      <c r="L18" s="405">
        <v>2921</v>
      </c>
      <c r="M18" s="405">
        <v>3623</v>
      </c>
    </row>
    <row r="19" spans="1:13">
      <c r="A19" s="817"/>
      <c r="B19" s="404" t="s">
        <v>140</v>
      </c>
      <c r="C19" s="405">
        <v>953</v>
      </c>
      <c r="D19" s="405">
        <v>395</v>
      </c>
      <c r="E19" s="405">
        <v>176</v>
      </c>
      <c r="F19" s="405">
        <v>224</v>
      </c>
      <c r="G19" s="405">
        <v>284</v>
      </c>
      <c r="H19" s="405">
        <v>0</v>
      </c>
      <c r="I19" s="405">
        <v>1228</v>
      </c>
      <c r="J19" s="406">
        <v>1237</v>
      </c>
      <c r="K19" s="405">
        <v>444</v>
      </c>
      <c r="L19" s="405">
        <v>505</v>
      </c>
      <c r="M19" s="405">
        <v>630</v>
      </c>
    </row>
    <row r="20" spans="1:13" ht="25.5">
      <c r="A20" s="817"/>
      <c r="B20" s="404" t="s">
        <v>141</v>
      </c>
      <c r="C20" s="405">
        <v>2602</v>
      </c>
      <c r="D20" s="405">
        <v>2630</v>
      </c>
      <c r="E20" s="405">
        <v>4502</v>
      </c>
      <c r="F20" s="405">
        <v>3860</v>
      </c>
      <c r="G20" s="405">
        <v>2801</v>
      </c>
      <c r="H20" s="405">
        <v>2264</v>
      </c>
      <c r="I20" s="405">
        <v>1799</v>
      </c>
      <c r="J20" s="406">
        <v>3437</v>
      </c>
      <c r="K20" s="405">
        <v>2112</v>
      </c>
      <c r="L20" s="405">
        <v>2430</v>
      </c>
      <c r="M20" s="405">
        <v>3160</v>
      </c>
    </row>
    <row r="21" spans="1:13" ht="25.5">
      <c r="A21" s="817"/>
      <c r="B21" s="404" t="s">
        <v>142</v>
      </c>
      <c r="C21" s="405">
        <v>2121</v>
      </c>
      <c r="D21" s="405">
        <v>1464</v>
      </c>
      <c r="E21" s="405">
        <v>2406</v>
      </c>
      <c r="F21" s="405">
        <v>2370</v>
      </c>
      <c r="G21" s="405">
        <v>2910</v>
      </c>
      <c r="H21" s="405">
        <v>3307</v>
      </c>
      <c r="I21" s="405">
        <v>4115</v>
      </c>
      <c r="J21" s="406">
        <v>3484</v>
      </c>
      <c r="K21" s="405">
        <v>2813</v>
      </c>
      <c r="L21" s="405">
        <v>3463</v>
      </c>
      <c r="M21" s="405">
        <v>3037</v>
      </c>
    </row>
    <row r="22" spans="1:13" ht="38.25">
      <c r="A22" s="817"/>
      <c r="B22" s="404" t="s">
        <v>143</v>
      </c>
      <c r="C22" s="405">
        <v>2513</v>
      </c>
      <c r="D22" s="405">
        <v>2005</v>
      </c>
      <c r="E22" s="405">
        <v>2772</v>
      </c>
      <c r="F22" s="405">
        <v>2320</v>
      </c>
      <c r="G22" s="405">
        <v>2829</v>
      </c>
      <c r="H22" s="405">
        <v>3385</v>
      </c>
      <c r="I22" s="405">
        <v>3591</v>
      </c>
      <c r="J22" s="406">
        <v>2914</v>
      </c>
      <c r="K22" s="405">
        <v>3321</v>
      </c>
      <c r="L22" s="405">
        <v>4118</v>
      </c>
      <c r="M22" s="405">
        <v>3325</v>
      </c>
    </row>
    <row r="23" spans="1:13">
      <c r="A23" s="817"/>
      <c r="B23" s="404" t="s">
        <v>144</v>
      </c>
      <c r="C23" s="405">
        <v>2282</v>
      </c>
      <c r="D23" s="405">
        <v>3637</v>
      </c>
      <c r="E23" s="405">
        <v>2585</v>
      </c>
      <c r="F23" s="405">
        <v>2676</v>
      </c>
      <c r="G23" s="405">
        <v>2162</v>
      </c>
      <c r="H23" s="405">
        <v>3211</v>
      </c>
      <c r="I23" s="405">
        <v>3197</v>
      </c>
      <c r="J23" s="406">
        <v>1863</v>
      </c>
      <c r="K23" s="405">
        <v>1598</v>
      </c>
      <c r="L23" s="405">
        <v>2433</v>
      </c>
      <c r="M23" s="405">
        <v>2475</v>
      </c>
    </row>
    <row r="24" spans="1:13" ht="25.5">
      <c r="A24" s="817"/>
      <c r="B24" s="404" t="s">
        <v>145</v>
      </c>
      <c r="C24" s="405">
        <v>2691</v>
      </c>
      <c r="D24" s="405">
        <v>3725</v>
      </c>
      <c r="E24" s="405">
        <v>2189</v>
      </c>
      <c r="F24" s="405">
        <v>2755</v>
      </c>
      <c r="G24" s="405">
        <v>2804</v>
      </c>
      <c r="H24" s="405">
        <v>3000</v>
      </c>
      <c r="I24" s="405">
        <v>3437</v>
      </c>
      <c r="J24" s="406">
        <v>4582</v>
      </c>
      <c r="K24" s="405">
        <v>3287</v>
      </c>
      <c r="L24" s="405">
        <v>4757</v>
      </c>
      <c r="M24" s="405">
        <v>3844</v>
      </c>
    </row>
    <row r="25" spans="1:13">
      <c r="A25" s="817"/>
      <c r="B25" s="404" t="s">
        <v>146</v>
      </c>
      <c r="C25" s="405">
        <v>996</v>
      </c>
      <c r="D25" s="405">
        <v>943</v>
      </c>
      <c r="E25" s="405">
        <v>1196</v>
      </c>
      <c r="F25" s="405">
        <v>741</v>
      </c>
      <c r="G25" s="405">
        <v>1136</v>
      </c>
      <c r="H25" s="405">
        <v>1886</v>
      </c>
      <c r="I25" s="405">
        <v>1441</v>
      </c>
      <c r="J25" s="406">
        <v>1166</v>
      </c>
      <c r="K25" s="405">
        <v>1720</v>
      </c>
      <c r="L25" s="405">
        <v>322</v>
      </c>
      <c r="M25" s="405">
        <v>1176</v>
      </c>
    </row>
    <row r="26" spans="1:13">
      <c r="A26" s="817"/>
      <c r="B26" s="404" t="s">
        <v>147</v>
      </c>
      <c r="C26" s="405">
        <v>3651</v>
      </c>
      <c r="D26" s="405">
        <v>4313</v>
      </c>
      <c r="E26" s="405">
        <v>3670</v>
      </c>
      <c r="F26" s="405">
        <v>2918</v>
      </c>
      <c r="G26" s="405">
        <v>1453</v>
      </c>
      <c r="H26" s="405">
        <v>3426</v>
      </c>
      <c r="I26" s="405">
        <v>3986</v>
      </c>
      <c r="J26" s="406">
        <v>3431</v>
      </c>
      <c r="K26" s="405">
        <v>3470</v>
      </c>
      <c r="L26" s="405">
        <v>3001</v>
      </c>
      <c r="M26" s="405">
        <v>2958</v>
      </c>
    </row>
    <row r="27" spans="1:13" ht="51">
      <c r="A27" s="817"/>
      <c r="B27" s="404" t="s">
        <v>148</v>
      </c>
      <c r="C27" s="405">
        <v>10595</v>
      </c>
      <c r="D27" s="405">
        <v>11783</v>
      </c>
      <c r="E27" s="405">
        <v>10525</v>
      </c>
      <c r="F27" s="405">
        <v>10171</v>
      </c>
      <c r="G27" s="405">
        <v>7554</v>
      </c>
      <c r="H27" s="405">
        <v>7657</v>
      </c>
      <c r="I27" s="405">
        <v>7897</v>
      </c>
      <c r="J27" s="406">
        <v>8898</v>
      </c>
      <c r="K27" s="405">
        <v>8839</v>
      </c>
      <c r="L27" s="405">
        <v>5959</v>
      </c>
      <c r="M27" s="405">
        <v>5621</v>
      </c>
    </row>
    <row r="28" spans="1:13" ht="38.25">
      <c r="A28" s="818"/>
      <c r="B28" s="412" t="s">
        <v>149</v>
      </c>
      <c r="C28" s="407">
        <v>76</v>
      </c>
      <c r="D28" s="414">
        <v>0</v>
      </c>
      <c r="E28" s="407">
        <v>0</v>
      </c>
      <c r="F28" s="407">
        <v>143</v>
      </c>
      <c r="G28" s="414">
        <v>0</v>
      </c>
      <c r="H28" s="407">
        <v>22</v>
      </c>
      <c r="I28" s="414">
        <v>0</v>
      </c>
      <c r="J28" s="415">
        <v>0</v>
      </c>
      <c r="K28" s="414">
        <v>0</v>
      </c>
      <c r="L28" s="414">
        <v>0</v>
      </c>
      <c r="M28" s="414">
        <v>0</v>
      </c>
    </row>
  </sheetData>
  <mergeCells count="5">
    <mergeCell ref="A2:B3"/>
    <mergeCell ref="C2:F2"/>
    <mergeCell ref="A4:A28"/>
    <mergeCell ref="G2:M2"/>
    <mergeCell ref="A1:M1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00B050"/>
  </sheetPr>
  <dimension ref="A1:M28"/>
  <sheetViews>
    <sheetView showGridLines="0" workbookViewId="0">
      <selection activeCell="O13" sqref="O13"/>
    </sheetView>
  </sheetViews>
  <sheetFormatPr baseColWidth="10" defaultColWidth="11.42578125" defaultRowHeight="12.75"/>
  <cols>
    <col min="1" max="1" width="7.5703125" style="183" customWidth="1"/>
    <col min="2" max="2" width="35.7109375" style="11" customWidth="1"/>
    <col min="3" max="11" width="7.140625" style="11" customWidth="1"/>
    <col min="12" max="13" width="7.5703125" style="183" customWidth="1"/>
    <col min="14" max="16384" width="11.42578125" style="183"/>
  </cols>
  <sheetData>
    <row r="1" spans="1:13" ht="45" customHeight="1">
      <c r="A1" s="808" t="s">
        <v>325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18" customHeight="1">
      <c r="A2" s="949" t="s">
        <v>120</v>
      </c>
      <c r="B2" s="788"/>
      <c r="C2" s="951" t="s">
        <v>121</v>
      </c>
      <c r="D2" s="952"/>
      <c r="E2" s="952"/>
      <c r="F2" s="953"/>
      <c r="G2" s="954" t="s">
        <v>122</v>
      </c>
      <c r="H2" s="955"/>
      <c r="I2" s="955"/>
      <c r="J2" s="955"/>
      <c r="K2" s="955"/>
      <c r="L2" s="955"/>
      <c r="M2" s="956"/>
    </row>
    <row r="3" spans="1:13" ht="18" customHeight="1">
      <c r="A3" s="950"/>
      <c r="B3" s="789"/>
      <c r="C3" s="85">
        <v>2007</v>
      </c>
      <c r="D3" s="85">
        <v>2008</v>
      </c>
      <c r="E3" s="85">
        <v>2009</v>
      </c>
      <c r="F3" s="85">
        <v>2010</v>
      </c>
      <c r="G3" s="86">
        <v>2011</v>
      </c>
      <c r="H3" s="86">
        <v>2012</v>
      </c>
      <c r="I3" s="86">
        <v>2013</v>
      </c>
      <c r="J3" s="696">
        <v>2014</v>
      </c>
      <c r="K3" s="86">
        <v>2015</v>
      </c>
      <c r="L3" s="86">
        <v>2016</v>
      </c>
      <c r="M3" s="86">
        <v>2017</v>
      </c>
    </row>
    <row r="4" spans="1:13" s="184" customFormat="1" ht="22.5" customHeight="1">
      <c r="A4" s="836" t="s">
        <v>119</v>
      </c>
      <c r="B4" s="401" t="s">
        <v>119</v>
      </c>
      <c r="C4" s="416">
        <v>100</v>
      </c>
      <c r="D4" s="416">
        <v>100</v>
      </c>
      <c r="E4" s="416">
        <v>100</v>
      </c>
      <c r="F4" s="416">
        <v>100</v>
      </c>
      <c r="G4" s="416">
        <v>100</v>
      </c>
      <c r="H4" s="416">
        <v>100</v>
      </c>
      <c r="I4" s="416">
        <v>100</v>
      </c>
      <c r="J4" s="417">
        <v>100</v>
      </c>
      <c r="K4" s="418">
        <v>100</v>
      </c>
      <c r="L4" s="418">
        <f>+L5+L8+L13</f>
        <v>100</v>
      </c>
      <c r="M4" s="418">
        <v>100</v>
      </c>
    </row>
    <row r="5" spans="1:13" s="184" customFormat="1" ht="22.5" customHeight="1">
      <c r="A5" s="817"/>
      <c r="B5" s="402" t="s">
        <v>270</v>
      </c>
      <c r="C5" s="419">
        <v>23.732972158527197</v>
      </c>
      <c r="D5" s="419">
        <v>21.580631100456124</v>
      </c>
      <c r="E5" s="419">
        <v>22.303358031825969</v>
      </c>
      <c r="F5" s="419">
        <v>21.407946212339326</v>
      </c>
      <c r="G5" s="419">
        <v>20.160080266107457</v>
      </c>
      <c r="H5" s="419">
        <v>22.060039298170057</v>
      </c>
      <c r="I5" s="419">
        <v>21.278212323311667</v>
      </c>
      <c r="J5" s="420">
        <v>20.767327790097518</v>
      </c>
      <c r="K5" s="419">
        <v>19.291629666430648</v>
      </c>
      <c r="L5" s="419">
        <v>21.9</v>
      </c>
      <c r="M5" s="419">
        <v>19.8</v>
      </c>
    </row>
    <row r="6" spans="1:13" ht="25.5">
      <c r="A6" s="817"/>
      <c r="B6" s="404" t="s">
        <v>125</v>
      </c>
      <c r="C6" s="421">
        <v>23.215498680586716</v>
      </c>
      <c r="D6" s="421">
        <v>21.257997727166586</v>
      </c>
      <c r="E6" s="421">
        <v>21.998720356648985</v>
      </c>
      <c r="F6" s="421">
        <v>21.190746354598879</v>
      </c>
      <c r="G6" s="421">
        <v>19.887103188950757</v>
      </c>
      <c r="H6" s="421">
        <v>21.587076977501603</v>
      </c>
      <c r="I6" s="421">
        <v>21.017607352730664</v>
      </c>
      <c r="J6" s="422">
        <v>20.60343856678486</v>
      </c>
      <c r="K6" s="421">
        <v>19.142194351971021</v>
      </c>
      <c r="L6" s="421">
        <v>21.631946650917126</v>
      </c>
      <c r="M6" s="421">
        <v>19.532040815535034</v>
      </c>
    </row>
    <row r="7" spans="1:13">
      <c r="A7" s="817"/>
      <c r="B7" s="404" t="s">
        <v>126</v>
      </c>
      <c r="C7" s="421">
        <v>0.51747347794048026</v>
      </c>
      <c r="D7" s="421">
        <v>0.32263337328953717</v>
      </c>
      <c r="E7" s="421">
        <v>0.30463767517698292</v>
      </c>
      <c r="F7" s="421">
        <v>0.21719985774044406</v>
      </c>
      <c r="G7" s="421">
        <v>0.27297707715669967</v>
      </c>
      <c r="H7" s="421">
        <v>0.4729623206684534</v>
      </c>
      <c r="I7" s="421">
        <v>0.26060497058100224</v>
      </c>
      <c r="J7" s="422">
        <v>0.16388922331265948</v>
      </c>
      <c r="K7" s="421">
        <v>0.14943531445962704</v>
      </c>
      <c r="L7" s="421">
        <v>0.34726245790050131</v>
      </c>
      <c r="M7" s="421">
        <v>0.32616747400549945</v>
      </c>
    </row>
    <row r="8" spans="1:13" s="184" customFormat="1" ht="22.5" customHeight="1">
      <c r="A8" s="817"/>
      <c r="B8" s="402" t="s">
        <v>271</v>
      </c>
      <c r="C8" s="419">
        <v>17.582159721050097</v>
      </c>
      <c r="D8" s="419">
        <v>18.434469231128478</v>
      </c>
      <c r="E8" s="419">
        <v>18.979587624610431</v>
      </c>
      <c r="F8" s="419">
        <v>19.816840821718294</v>
      </c>
      <c r="G8" s="419">
        <v>19.354707498734545</v>
      </c>
      <c r="H8" s="419">
        <v>19.298400772120601</v>
      </c>
      <c r="I8" s="419">
        <v>19.709443810264897</v>
      </c>
      <c r="J8" s="420">
        <v>18.528802948452565</v>
      </c>
      <c r="K8" s="419">
        <v>18.759608651600562</v>
      </c>
      <c r="L8" s="419">
        <v>20.5</v>
      </c>
      <c r="M8" s="419">
        <v>18.057500106654047</v>
      </c>
    </row>
    <row r="9" spans="1:13">
      <c r="A9" s="817"/>
      <c r="B9" s="404" t="s">
        <v>129</v>
      </c>
      <c r="C9" s="421">
        <v>8.1214930571279194</v>
      </c>
      <c r="D9" s="421">
        <v>6.8725967900119862</v>
      </c>
      <c r="E9" s="421">
        <v>8.7742255061815033</v>
      </c>
      <c r="F9" s="421">
        <v>9.0195098819584398</v>
      </c>
      <c r="G9" s="421">
        <v>6.5862499096102392</v>
      </c>
      <c r="H9" s="421">
        <v>6.2680965765987473</v>
      </c>
      <c r="I9" s="421">
        <v>6.320955208979492</v>
      </c>
      <c r="J9" s="422">
        <v>5.2207649976115666</v>
      </c>
      <c r="K9" s="421">
        <v>6.7910917775369768</v>
      </c>
      <c r="L9" s="421">
        <v>7.9384422157512873</v>
      </c>
      <c r="M9" s="421">
        <v>6.5458437886620926</v>
      </c>
    </row>
    <row r="10" spans="1:13" ht="25.5">
      <c r="A10" s="817"/>
      <c r="B10" s="404" t="s">
        <v>130</v>
      </c>
      <c r="C10" s="421">
        <v>0.18195964777222934</v>
      </c>
      <c r="D10" s="421">
        <v>9.5739215716798734E-2</v>
      </c>
      <c r="E10" s="421">
        <v>0.18327795091948568</v>
      </c>
      <c r="F10" s="421">
        <v>8.129117482683286E-2</v>
      </c>
      <c r="G10" s="421">
        <v>0.17851977727962978</v>
      </c>
      <c r="H10" s="421">
        <v>4.8834320914547626E-2</v>
      </c>
      <c r="I10" s="421">
        <v>0.25730152729194733</v>
      </c>
      <c r="J10" s="422">
        <v>0.21088115701131302</v>
      </c>
      <c r="K10" s="421">
        <v>0.18542497134519165</v>
      </c>
      <c r="L10" s="421">
        <v>0.21867442182109068</v>
      </c>
      <c r="M10" s="421">
        <v>0.25286705475812798</v>
      </c>
    </row>
    <row r="11" spans="1:13" ht="38.25">
      <c r="A11" s="817"/>
      <c r="B11" s="404" t="s">
        <v>131</v>
      </c>
      <c r="C11" s="421">
        <v>0.28034959306083301</v>
      </c>
      <c r="D11" s="421">
        <v>0.35921665083985865</v>
      </c>
      <c r="E11" s="421">
        <v>0.43136364574518588</v>
      </c>
      <c r="F11" s="421">
        <v>0.32050739241621079</v>
      </c>
      <c r="G11" s="421">
        <v>0.51205799407043162</v>
      </c>
      <c r="H11" s="421">
        <v>0.34491642409723799</v>
      </c>
      <c r="I11" s="421">
        <v>0.65187947570684512</v>
      </c>
      <c r="J11" s="422">
        <v>0.34059442854313354</v>
      </c>
      <c r="K11" s="421">
        <v>0.31960380082072065</v>
      </c>
      <c r="L11" s="421">
        <v>0.30091095652303934</v>
      </c>
      <c r="M11" s="421">
        <v>0.30483666417160826</v>
      </c>
    </row>
    <row r="12" spans="1:13">
      <c r="A12" s="817"/>
      <c r="B12" s="404" t="s">
        <v>132</v>
      </c>
      <c r="C12" s="421">
        <v>8.9983574230891143</v>
      </c>
      <c r="D12" s="421">
        <v>11.106916574559833</v>
      </c>
      <c r="E12" s="421">
        <v>9.5907205217642559</v>
      </c>
      <c r="F12" s="421">
        <v>10.395532372516808</v>
      </c>
      <c r="G12" s="421">
        <v>12.077879817774242</v>
      </c>
      <c r="H12" s="421">
        <v>12.636553450510068</v>
      </c>
      <c r="I12" s="421">
        <v>12.479307598286614</v>
      </c>
      <c r="J12" s="422">
        <v>12.756562365286554</v>
      </c>
      <c r="K12" s="421">
        <v>11.463488101897672</v>
      </c>
      <c r="L12" s="421">
        <v>12.105591710557302</v>
      </c>
      <c r="M12" s="421">
        <v>10.95395259906222</v>
      </c>
    </row>
    <row r="13" spans="1:13" s="184" customFormat="1" ht="22.5" customHeight="1">
      <c r="A13" s="817"/>
      <c r="B13" s="402" t="s">
        <v>197</v>
      </c>
      <c r="C13" s="419">
        <v>58.684868120422706</v>
      </c>
      <c r="D13" s="419">
        <v>59.984899668415402</v>
      </c>
      <c r="E13" s="419">
        <v>58.717054343563603</v>
      </c>
      <c r="F13" s="419">
        <v>58.77521296594238</v>
      </c>
      <c r="G13" s="419">
        <v>60.485212235158002</v>
      </c>
      <c r="H13" s="419">
        <v>58.641559929709345</v>
      </c>
      <c r="I13" s="419">
        <v>59.012343866423436</v>
      </c>
      <c r="J13" s="420">
        <v>60.703869261449917</v>
      </c>
      <c r="K13" s="419">
        <v>61.94876168196879</v>
      </c>
      <c r="L13" s="419">
        <v>57.6</v>
      </c>
      <c r="M13" s="419">
        <v>62.084291603805418</v>
      </c>
    </row>
    <row r="14" spans="1:13" ht="38.25">
      <c r="A14" s="817"/>
      <c r="B14" s="404" t="s">
        <v>135</v>
      </c>
      <c r="C14" s="421">
        <v>22.62227729497635</v>
      </c>
      <c r="D14" s="421">
        <v>22.639211046593086</v>
      </c>
      <c r="E14" s="421">
        <v>20.46356112360942</v>
      </c>
      <c r="F14" s="421">
        <v>20.96211492539841</v>
      </c>
      <c r="G14" s="421">
        <v>23.441680526429966</v>
      </c>
      <c r="H14" s="421">
        <v>22.408031899962701</v>
      </c>
      <c r="I14" s="421">
        <v>21.937065734850961</v>
      </c>
      <c r="J14" s="422">
        <v>23.360428131468673</v>
      </c>
      <c r="K14" s="421">
        <v>22.436421532768193</v>
      </c>
      <c r="L14" s="421">
        <v>21.363930308274863</v>
      </c>
      <c r="M14" s="421">
        <v>22.875548298770955</v>
      </c>
    </row>
    <row r="15" spans="1:13">
      <c r="A15" s="817"/>
      <c r="B15" s="404" t="s">
        <v>136</v>
      </c>
      <c r="C15" s="421">
        <v>4.935552527468908</v>
      </c>
      <c r="D15" s="421">
        <v>5.728785590858851</v>
      </c>
      <c r="E15" s="421">
        <v>5.5486986852696543</v>
      </c>
      <c r="F15" s="421">
        <v>5.8593154605653126</v>
      </c>
      <c r="G15" s="421">
        <v>5.8296876129872004</v>
      </c>
      <c r="H15" s="421">
        <v>6.3203915974206257</v>
      </c>
      <c r="I15" s="421">
        <v>6.5988114945144494</v>
      </c>
      <c r="J15" s="422">
        <v>5.7264137387326155</v>
      </c>
      <c r="K15" s="421">
        <v>6.7531461610380665</v>
      </c>
      <c r="L15" s="421">
        <v>5.4545250653219748</v>
      </c>
      <c r="M15" s="421">
        <v>6.6381480203069305</v>
      </c>
    </row>
    <row r="16" spans="1:13">
      <c r="A16" s="817"/>
      <c r="B16" s="404" t="s">
        <v>137</v>
      </c>
      <c r="C16" s="421">
        <v>5.6193420635541411</v>
      </c>
      <c r="D16" s="421">
        <v>5.2384139981630522</v>
      </c>
      <c r="E16" s="421">
        <v>5.5581928133578256</v>
      </c>
      <c r="F16" s="421">
        <v>5.1387030670482838</v>
      </c>
      <c r="G16" s="421">
        <v>6.0330645744450067</v>
      </c>
      <c r="H16" s="421">
        <v>5.3052529579371148</v>
      </c>
      <c r="I16" s="421">
        <v>5.954273003894393</v>
      </c>
      <c r="J16" s="422">
        <v>5.9598199548722093</v>
      </c>
      <c r="K16" s="421">
        <v>6.1671406608796344</v>
      </c>
      <c r="L16" s="421">
        <v>6.840958279910736</v>
      </c>
      <c r="M16" s="421">
        <v>7.5022397350325596</v>
      </c>
    </row>
    <row r="17" spans="1:13">
      <c r="A17" s="817"/>
      <c r="B17" s="404" t="s">
        <v>138</v>
      </c>
      <c r="C17" s="421">
        <v>0.70313818641395409</v>
      </c>
      <c r="D17" s="421">
        <v>0.62502918878527958</v>
      </c>
      <c r="E17" s="421">
        <v>0.4243462467234938</v>
      </c>
      <c r="F17" s="421">
        <v>0.60587328738123869</v>
      </c>
      <c r="G17" s="421">
        <v>1.5687142960445439</v>
      </c>
      <c r="H17" s="421">
        <v>1.3512110527064596</v>
      </c>
      <c r="I17" s="421">
        <v>1.305227148431048</v>
      </c>
      <c r="J17" s="422">
        <v>0.6237111200003107</v>
      </c>
      <c r="K17" s="421">
        <v>1.3374851836059289</v>
      </c>
      <c r="L17" s="421">
        <v>1.0197330303041632</v>
      </c>
      <c r="M17" s="421">
        <v>1.0739093169099025</v>
      </c>
    </row>
    <row r="18" spans="1:13">
      <c r="A18" s="817"/>
      <c r="B18" s="404" t="s">
        <v>139</v>
      </c>
      <c r="C18" s="421">
        <v>1.6652189485037729</v>
      </c>
      <c r="D18" s="421">
        <v>1.6754362750439777</v>
      </c>
      <c r="E18" s="421">
        <v>1.8220470165734453</v>
      </c>
      <c r="F18" s="421">
        <v>2.057682862804207</v>
      </c>
      <c r="G18" s="421">
        <v>2.0220189456938318</v>
      </c>
      <c r="H18" s="421">
        <v>1.8287876399180196</v>
      </c>
      <c r="I18" s="421">
        <v>2.5179578847685571</v>
      </c>
      <c r="J18" s="422">
        <v>2.4983397477970106</v>
      </c>
      <c r="K18" s="421">
        <v>2.7152631352467833</v>
      </c>
      <c r="L18" s="421">
        <v>2.0177855196414485</v>
      </c>
      <c r="M18" s="421">
        <v>2.3719860535286976</v>
      </c>
    </row>
    <row r="19" spans="1:13">
      <c r="A19" s="817"/>
      <c r="B19" s="404" t="s">
        <v>140</v>
      </c>
      <c r="C19" s="421">
        <v>0.95961072162232264</v>
      </c>
      <c r="D19" s="421">
        <v>0.50749568005977863</v>
      </c>
      <c r="E19" s="421">
        <v>0.56015355720212168</v>
      </c>
      <c r="F19" s="421">
        <v>0.40349213338526935</v>
      </c>
      <c r="G19" s="421">
        <v>0.40223443488321642</v>
      </c>
      <c r="H19" s="421">
        <v>0.22879071609571527</v>
      </c>
      <c r="I19" s="421">
        <v>0.61370635325554335</v>
      </c>
      <c r="J19" s="422">
        <v>0.7437153143216656</v>
      </c>
      <c r="K19" s="421">
        <v>0.31686545736203636</v>
      </c>
      <c r="L19" s="421">
        <v>0.3528694943574523</v>
      </c>
      <c r="M19" s="421">
        <v>0.42079870308676209</v>
      </c>
    </row>
    <row r="20" spans="1:13" ht="25.5">
      <c r="A20" s="817"/>
      <c r="B20" s="404" t="s">
        <v>141</v>
      </c>
      <c r="C20" s="421">
        <v>2.1151779869993539</v>
      </c>
      <c r="D20" s="421">
        <v>2.6814764076778181</v>
      </c>
      <c r="E20" s="421">
        <v>3.2564859342428436</v>
      </c>
      <c r="F20" s="421">
        <v>3.8274594814300471</v>
      </c>
      <c r="G20" s="421">
        <v>2.3609805481235084</v>
      </c>
      <c r="H20" s="421">
        <v>1.8295566843418709</v>
      </c>
      <c r="I20" s="421">
        <v>1.4692981651207777</v>
      </c>
      <c r="J20" s="422">
        <v>2.7554361123301394</v>
      </c>
      <c r="K20" s="421">
        <v>1.5295604176364967</v>
      </c>
      <c r="L20" s="421">
        <v>1.9594723404891581</v>
      </c>
      <c r="M20" s="421">
        <v>1.9523508491601476</v>
      </c>
    </row>
    <row r="21" spans="1:13" ht="25.5">
      <c r="A21" s="817"/>
      <c r="B21" s="404" t="s">
        <v>142</v>
      </c>
      <c r="C21" s="421">
        <v>3.03856144843173</v>
      </c>
      <c r="D21" s="421">
        <v>3.7011379734420973</v>
      </c>
      <c r="E21" s="421">
        <v>4.0771088316030628</v>
      </c>
      <c r="F21" s="421">
        <v>3.5869730892340002</v>
      </c>
      <c r="G21" s="421">
        <v>4.7689637717839322</v>
      </c>
      <c r="H21" s="421">
        <v>4.742312439678078</v>
      </c>
      <c r="I21" s="421">
        <v>4.1322405053534137</v>
      </c>
      <c r="J21" s="422">
        <v>4.061112815593555</v>
      </c>
      <c r="K21" s="421">
        <v>3.6150045573858995</v>
      </c>
      <c r="L21" s="421">
        <v>3.609062466124155</v>
      </c>
      <c r="M21" s="421">
        <v>3.5987015354304748</v>
      </c>
    </row>
    <row r="22" spans="1:13" ht="38.25">
      <c r="A22" s="817"/>
      <c r="B22" s="404" t="s">
        <v>143</v>
      </c>
      <c r="C22" s="421">
        <v>2.5511401295124552</v>
      </c>
      <c r="D22" s="421">
        <v>2.1023709077323041</v>
      </c>
      <c r="E22" s="421">
        <v>2.3669274111989433</v>
      </c>
      <c r="F22" s="421">
        <v>2.2050231171778414</v>
      </c>
      <c r="G22" s="421">
        <v>3.3828367922481744</v>
      </c>
      <c r="H22" s="421">
        <v>2.9031427000380678</v>
      </c>
      <c r="I22" s="421">
        <v>2.9143710794551523</v>
      </c>
      <c r="J22" s="422">
        <v>2.9468991149205213</v>
      </c>
      <c r="K22" s="421">
        <v>3.939693853201319</v>
      </c>
      <c r="L22" s="421">
        <v>3.4580462842169402</v>
      </c>
      <c r="M22" s="421">
        <v>3.7169905717820537</v>
      </c>
    </row>
    <row r="23" spans="1:13">
      <c r="A23" s="817"/>
      <c r="B23" s="404" t="s">
        <v>144</v>
      </c>
      <c r="C23" s="421">
        <v>1.9846775156332979</v>
      </c>
      <c r="D23" s="421">
        <v>2.1677537867584102</v>
      </c>
      <c r="E23" s="421">
        <v>1.5863449670801431</v>
      </c>
      <c r="F23" s="421">
        <v>1.8997578200416618</v>
      </c>
      <c r="G23" s="421">
        <v>1.5904078386000435</v>
      </c>
      <c r="H23" s="421">
        <v>1.7818759300631</v>
      </c>
      <c r="I23" s="421">
        <v>1.8642431627900149</v>
      </c>
      <c r="J23" s="422">
        <v>1.0314923628398662</v>
      </c>
      <c r="K23" s="421">
        <v>1.1098114846124658</v>
      </c>
      <c r="L23" s="421">
        <v>1.6365070405687778</v>
      </c>
      <c r="M23" s="421">
        <v>1.8608222833274513</v>
      </c>
    </row>
    <row r="24" spans="1:13" ht="25.5">
      <c r="A24" s="817"/>
      <c r="B24" s="404" t="s">
        <v>145</v>
      </c>
      <c r="C24" s="421">
        <v>1.5182515406877417</v>
      </c>
      <c r="D24" s="421">
        <v>2.0432149695658266</v>
      </c>
      <c r="E24" s="421">
        <v>1.3778869373181153</v>
      </c>
      <c r="F24" s="421">
        <v>1.4704388029874507</v>
      </c>
      <c r="G24" s="421">
        <v>1.8367199363656086</v>
      </c>
      <c r="H24" s="421">
        <v>1.4838712158207819</v>
      </c>
      <c r="I24" s="421">
        <v>1.6862242744353866</v>
      </c>
      <c r="J24" s="422">
        <v>2.134831897037178</v>
      </c>
      <c r="K24" s="421">
        <v>1.8104362181129683</v>
      </c>
      <c r="L24" s="421">
        <v>2.3545815094889746</v>
      </c>
      <c r="M24" s="421">
        <v>1.9771721551486758</v>
      </c>
    </row>
    <row r="25" spans="1:13">
      <c r="A25" s="817"/>
      <c r="B25" s="404" t="s">
        <v>146</v>
      </c>
      <c r="C25" s="421">
        <v>1.2210233377656836</v>
      </c>
      <c r="D25" s="421">
        <v>1.1628812055357505</v>
      </c>
      <c r="E25" s="421">
        <v>1.6181296567666301</v>
      </c>
      <c r="F25" s="421">
        <v>1.2439243314647654</v>
      </c>
      <c r="G25" s="421">
        <v>1.076993998119893</v>
      </c>
      <c r="H25" s="421">
        <v>1.7030488766183578</v>
      </c>
      <c r="I25" s="421">
        <v>1.1095898958681265</v>
      </c>
      <c r="J25" s="422">
        <v>1.4990815212958899</v>
      </c>
      <c r="K25" s="421">
        <v>1.820607208102367</v>
      </c>
      <c r="L25" s="421">
        <v>0.7584451314102445</v>
      </c>
      <c r="M25" s="421">
        <v>1.1029967848652087</v>
      </c>
    </row>
    <row r="26" spans="1:13">
      <c r="A26" s="817"/>
      <c r="B26" s="404" t="s">
        <v>147</v>
      </c>
      <c r="C26" s="421">
        <v>4.5032954456570513</v>
      </c>
      <c r="D26" s="421">
        <v>4.6087146037330511</v>
      </c>
      <c r="E26" s="421">
        <v>4.9542837093145646</v>
      </c>
      <c r="F26" s="421">
        <v>4.6128507798872089</v>
      </c>
      <c r="G26" s="421">
        <v>2.532721093354545</v>
      </c>
      <c r="H26" s="421">
        <v>3.368799098679935</v>
      </c>
      <c r="I26" s="421">
        <v>3.3621711697492689</v>
      </c>
      <c r="J26" s="422">
        <v>3.3076884240614239</v>
      </c>
      <c r="K26" s="421">
        <v>4.2021836333123392</v>
      </c>
      <c r="L26" s="421">
        <v>3.735033885190322</v>
      </c>
      <c r="M26" s="421">
        <v>4.2991277637942469</v>
      </c>
    </row>
    <row r="27" spans="1:13" ht="63.75">
      <c r="A27" s="817"/>
      <c r="B27" s="404" t="s">
        <v>148</v>
      </c>
      <c r="C27" s="421">
        <v>5.2163137939409907</v>
      </c>
      <c r="D27" s="421">
        <v>5.1029780344661182</v>
      </c>
      <c r="E27" s="421">
        <v>5.0694516109058636</v>
      </c>
      <c r="F27" s="421">
        <v>4.8410588175521196</v>
      </c>
      <c r="G27" s="421">
        <v>3.638187866078531</v>
      </c>
      <c r="H27" s="421">
        <v>3.3780276317661491</v>
      </c>
      <c r="I27" s="421">
        <v>3.547163993936346</v>
      </c>
      <c r="J27" s="422">
        <v>4.0548990061788563</v>
      </c>
      <c r="K27" s="421">
        <v>4.1951421787042937</v>
      </c>
      <c r="L27" s="421">
        <v>2.8782787145682023</v>
      </c>
      <c r="M27" s="421">
        <v>2.6934995326613485</v>
      </c>
    </row>
    <row r="28" spans="1:13" ht="38.25">
      <c r="A28" s="818"/>
      <c r="B28" s="412" t="s">
        <v>149</v>
      </c>
      <c r="C28" s="423">
        <v>3.1287179254953459E-2</v>
      </c>
      <c r="D28" s="423">
        <v>0</v>
      </c>
      <c r="E28" s="423">
        <v>3.3435842397473735E-2</v>
      </c>
      <c r="F28" s="423">
        <v>6.0544989584568221E-2</v>
      </c>
      <c r="G28" s="423">
        <v>0</v>
      </c>
      <c r="H28" s="423">
        <v>8.4594886623625826E-3</v>
      </c>
      <c r="I28" s="423">
        <v>0</v>
      </c>
      <c r="J28" s="424">
        <v>0</v>
      </c>
      <c r="K28" s="423">
        <v>0</v>
      </c>
      <c r="L28" s="423">
        <v>1.7942516662243339E-2</v>
      </c>
      <c r="M28" s="423">
        <v>0</v>
      </c>
    </row>
  </sheetData>
  <mergeCells count="5">
    <mergeCell ref="A2:B3"/>
    <mergeCell ref="C2:F2"/>
    <mergeCell ref="A4:A28"/>
    <mergeCell ref="G2:M2"/>
    <mergeCell ref="A1:M1"/>
  </mergeCell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00B050"/>
  </sheetPr>
  <dimension ref="A1:M28"/>
  <sheetViews>
    <sheetView showGridLines="0" workbookViewId="0">
      <selection activeCell="O13" sqref="O13"/>
    </sheetView>
  </sheetViews>
  <sheetFormatPr baseColWidth="10" defaultColWidth="11.42578125" defaultRowHeight="12.75"/>
  <cols>
    <col min="1" max="1" width="7.7109375" style="183" customWidth="1"/>
    <col min="2" max="2" width="35.7109375" style="11" customWidth="1"/>
    <col min="3" max="10" width="7.140625" style="11" customWidth="1"/>
    <col min="11" max="11" width="7.28515625" style="11" customWidth="1"/>
    <col min="12" max="13" width="7.28515625" style="183" customWidth="1"/>
    <col min="14" max="16384" width="11.42578125" style="183"/>
  </cols>
  <sheetData>
    <row r="1" spans="1:13" ht="45" customHeight="1">
      <c r="A1" s="808" t="s">
        <v>325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18" customHeight="1">
      <c r="A2" s="949" t="s">
        <v>120</v>
      </c>
      <c r="B2" s="788"/>
      <c r="C2" s="951" t="s">
        <v>121</v>
      </c>
      <c r="D2" s="952"/>
      <c r="E2" s="952"/>
      <c r="F2" s="953"/>
      <c r="G2" s="957" t="s">
        <v>122</v>
      </c>
      <c r="H2" s="957"/>
      <c r="I2" s="957"/>
      <c r="J2" s="957"/>
      <c r="K2" s="957"/>
      <c r="L2" s="957"/>
      <c r="M2" s="957"/>
    </row>
    <row r="3" spans="1:13" ht="18" customHeight="1">
      <c r="A3" s="950"/>
      <c r="B3" s="789"/>
      <c r="C3" s="85">
        <v>2007</v>
      </c>
      <c r="D3" s="85">
        <v>2008</v>
      </c>
      <c r="E3" s="85">
        <v>2009</v>
      </c>
      <c r="F3" s="85">
        <v>2010</v>
      </c>
      <c r="G3" s="575">
        <v>2011</v>
      </c>
      <c r="H3" s="575">
        <v>2012</v>
      </c>
      <c r="I3" s="575">
        <v>2013</v>
      </c>
      <c r="J3" s="575">
        <v>2014</v>
      </c>
      <c r="K3" s="575">
        <v>2015</v>
      </c>
      <c r="L3" s="575">
        <v>2016</v>
      </c>
      <c r="M3" s="575">
        <v>2017</v>
      </c>
    </row>
    <row r="4" spans="1:13" s="184" customFormat="1" ht="22.5" customHeight="1">
      <c r="A4" s="836" t="s">
        <v>150</v>
      </c>
      <c r="B4" s="401" t="s">
        <v>150</v>
      </c>
      <c r="C4" s="425">
        <v>100</v>
      </c>
      <c r="D4" s="425">
        <v>100</v>
      </c>
      <c r="E4" s="425">
        <v>100</v>
      </c>
      <c r="F4" s="425">
        <v>100</v>
      </c>
      <c r="G4" s="425">
        <v>100</v>
      </c>
      <c r="H4" s="425">
        <v>100</v>
      </c>
      <c r="I4" s="425">
        <v>100</v>
      </c>
      <c r="J4" s="426">
        <v>100</v>
      </c>
      <c r="K4" s="425">
        <v>100</v>
      </c>
      <c r="L4" s="425">
        <v>100</v>
      </c>
      <c r="M4" s="425">
        <v>100</v>
      </c>
    </row>
    <row r="5" spans="1:13" s="184" customFormat="1" ht="22.5" customHeight="1">
      <c r="A5" s="817"/>
      <c r="B5" s="413" t="s">
        <v>272</v>
      </c>
      <c r="C5" s="419">
        <v>29.242089052397425</v>
      </c>
      <c r="D5" s="419">
        <v>26.444179311812775</v>
      </c>
      <c r="E5" s="419">
        <v>27.50030218783996</v>
      </c>
      <c r="F5" s="419">
        <v>26.46585493650041</v>
      </c>
      <c r="G5" s="419">
        <v>25.084964769064079</v>
      </c>
      <c r="H5" s="419">
        <v>26.046704197167386</v>
      </c>
      <c r="I5" s="419">
        <v>24.170073589533931</v>
      </c>
      <c r="J5" s="420">
        <v>25.174931179587929</v>
      </c>
      <c r="K5" s="419">
        <v>22.382830899670278</v>
      </c>
      <c r="L5" s="419">
        <v>25.8</v>
      </c>
      <c r="M5" s="419">
        <v>23.1</v>
      </c>
    </row>
    <row r="6" spans="1:13" ht="25.5">
      <c r="A6" s="817"/>
      <c r="B6" s="404" t="s">
        <v>125</v>
      </c>
      <c r="C6" s="421">
        <v>28.510578486133685</v>
      </c>
      <c r="D6" s="421">
        <v>26.035277577061173</v>
      </c>
      <c r="E6" s="421">
        <v>27.078447963253961</v>
      </c>
      <c r="F6" s="421">
        <v>26.19763467152374</v>
      </c>
      <c r="G6" s="421">
        <v>24.678479854096143</v>
      </c>
      <c r="H6" s="421">
        <v>25.384840974566281</v>
      </c>
      <c r="I6" s="421">
        <v>23.780415597597766</v>
      </c>
      <c r="J6" s="422">
        <v>25.100350468706417</v>
      </c>
      <c r="K6" s="421">
        <v>22.157913330193125</v>
      </c>
      <c r="L6" s="421">
        <v>25.262392244441035</v>
      </c>
      <c r="M6" s="421">
        <v>22.575906269379203</v>
      </c>
    </row>
    <row r="7" spans="1:13">
      <c r="A7" s="817"/>
      <c r="B7" s="404" t="s">
        <v>126</v>
      </c>
      <c r="C7" s="421">
        <v>0.7315105662637349</v>
      </c>
      <c r="D7" s="421">
        <v>0.40890173475160624</v>
      </c>
      <c r="E7" s="421">
        <v>0.42185422458600264</v>
      </c>
      <c r="F7" s="421">
        <v>0.26822026497667106</v>
      </c>
      <c r="G7" s="421">
        <v>0.4064849149679321</v>
      </c>
      <c r="H7" s="421">
        <v>0.66186322260110519</v>
      </c>
      <c r="I7" s="421">
        <v>0.38965799193616601</v>
      </c>
      <c r="J7" s="422">
        <v>7.4580710881507625E-2</v>
      </c>
      <c r="K7" s="421">
        <v>0.22491756947715497</v>
      </c>
      <c r="L7" s="421">
        <v>0.46142393608255622</v>
      </c>
      <c r="M7" s="421">
        <v>0.46540191338587417</v>
      </c>
    </row>
    <row r="8" spans="1:13" s="184" customFormat="1" ht="22.5" customHeight="1">
      <c r="A8" s="817"/>
      <c r="B8" s="413" t="s">
        <v>273</v>
      </c>
      <c r="C8" s="419">
        <v>21.686813253969223</v>
      </c>
      <c r="D8" s="419">
        <v>23.214975886000435</v>
      </c>
      <c r="E8" s="419">
        <v>23.258793666142875</v>
      </c>
      <c r="F8" s="419">
        <v>24.547768157888168</v>
      </c>
      <c r="G8" s="419">
        <v>23.793500279290132</v>
      </c>
      <c r="H8" s="419">
        <v>25.140451861094977</v>
      </c>
      <c r="I8" s="419">
        <v>25.692051766430769</v>
      </c>
      <c r="J8" s="420">
        <v>24.831132292841467</v>
      </c>
      <c r="K8" s="419">
        <v>24.277555346208196</v>
      </c>
      <c r="L8" s="419">
        <v>23.948015933900454</v>
      </c>
      <c r="M8" s="419">
        <v>21.940117885762795</v>
      </c>
    </row>
    <row r="9" spans="1:13">
      <c r="A9" s="817"/>
      <c r="B9" s="404" t="s">
        <v>129</v>
      </c>
      <c r="C9" s="421">
        <v>7.8583912878741584</v>
      </c>
      <c r="D9" s="421">
        <v>6.8734701193656988</v>
      </c>
      <c r="E9" s="421">
        <v>8.8263024295902337</v>
      </c>
      <c r="F9" s="421">
        <v>9.2423713166496171</v>
      </c>
      <c r="G9" s="421">
        <v>6.2110087421176248</v>
      </c>
      <c r="H9" s="421">
        <v>6.5208765806225308</v>
      </c>
      <c r="I9" s="421">
        <v>6.323624777962614</v>
      </c>
      <c r="J9" s="422">
        <v>5.4546997974800204</v>
      </c>
      <c r="K9" s="421">
        <v>7.1408384361752226</v>
      </c>
      <c r="L9" s="421">
        <v>6.0570415452019297</v>
      </c>
      <c r="M9" s="421">
        <v>5.8280601831504031</v>
      </c>
    </row>
    <row r="10" spans="1:13" ht="25.5">
      <c r="A10" s="817"/>
      <c r="B10" s="404" t="s">
        <v>130</v>
      </c>
      <c r="C10" s="421">
        <v>0.27011501277240674</v>
      </c>
      <c r="D10" s="421">
        <v>6.2175469256751083E-2</v>
      </c>
      <c r="E10" s="421">
        <v>0.26834280188565213</v>
      </c>
      <c r="F10" s="421">
        <v>0.11976346715237407</v>
      </c>
      <c r="G10" s="421">
        <v>0.20862636364248172</v>
      </c>
      <c r="H10" s="421">
        <v>7.3029217437307004E-2</v>
      </c>
      <c r="I10" s="421">
        <v>0.12857022020469733</v>
      </c>
      <c r="J10" s="422">
        <v>0.19706285395520307</v>
      </c>
      <c r="K10" s="421">
        <v>0.23963730569948188</v>
      </c>
      <c r="L10" s="421">
        <v>0.23298499235695574</v>
      </c>
      <c r="M10" s="421">
        <v>0.28779057515969969</v>
      </c>
    </row>
    <row r="11" spans="1:13" ht="38.25">
      <c r="A11" s="817"/>
      <c r="B11" s="404" t="s">
        <v>131</v>
      </c>
      <c r="C11" s="421">
        <v>0.40517251915861013</v>
      </c>
      <c r="D11" s="421">
        <v>0.42738633371982948</v>
      </c>
      <c r="E11" s="421">
        <v>0.47443490873927235</v>
      </c>
      <c r="F11" s="421">
        <v>0.29067591506774121</v>
      </c>
      <c r="G11" s="421">
        <v>0.43273145749069591</v>
      </c>
      <c r="H11" s="421">
        <v>0.4721022639057405</v>
      </c>
      <c r="I11" s="421">
        <v>0.82442834183889258</v>
      </c>
      <c r="J11" s="422">
        <v>0.45415408496137571</v>
      </c>
      <c r="K11" s="421">
        <v>0.42216203485633541</v>
      </c>
      <c r="L11" s="421">
        <v>0.34720446421975598</v>
      </c>
      <c r="M11" s="421">
        <v>0.30224031115098171</v>
      </c>
    </row>
    <row r="12" spans="1:13">
      <c r="A12" s="817"/>
      <c r="B12" s="404" t="s">
        <v>132</v>
      </c>
      <c r="C12" s="421">
        <v>13.153134434164048</v>
      </c>
      <c r="D12" s="421">
        <v>15.851943963658158</v>
      </c>
      <c r="E12" s="421">
        <v>13.689713525927715</v>
      </c>
      <c r="F12" s="421">
        <v>14.894957459018437</v>
      </c>
      <c r="G12" s="421">
        <v>16.941133716039332</v>
      </c>
      <c r="H12" s="421">
        <v>18.074443799129401</v>
      </c>
      <c r="I12" s="421">
        <v>18.415428426424562</v>
      </c>
      <c r="J12" s="422">
        <v>18.725215556444866</v>
      </c>
      <c r="K12" s="421">
        <v>16.474917569477153</v>
      </c>
      <c r="L12" s="421">
        <v>17.310784932121813</v>
      </c>
      <c r="M12" s="421">
        <v>15.522026816301709</v>
      </c>
    </row>
    <row r="13" spans="1:13" s="184" customFormat="1" ht="22.5" customHeight="1">
      <c r="A13" s="817"/>
      <c r="B13" s="413" t="s">
        <v>197</v>
      </c>
      <c r="C13" s="419">
        <v>49.071097693633355</v>
      </c>
      <c r="D13" s="419">
        <v>50.34084480218678</v>
      </c>
      <c r="E13" s="419">
        <v>49.240904146017165</v>
      </c>
      <c r="F13" s="419">
        <v>48.986376905611415</v>
      </c>
      <c r="G13" s="419">
        <v>51.121534951645799</v>
      </c>
      <c r="H13" s="419">
        <v>48.81284394173764</v>
      </c>
      <c r="I13" s="419">
        <v>50.137874644035293</v>
      </c>
      <c r="J13" s="420">
        <v>49.993936527570611</v>
      </c>
      <c r="K13" s="419">
        <v>53.33961375412153</v>
      </c>
      <c r="L13" s="419">
        <v>50.328167885575951</v>
      </c>
      <c r="M13" s="419">
        <v>55.018573931472126</v>
      </c>
    </row>
    <row r="14" spans="1:13" ht="38.25">
      <c r="A14" s="817"/>
      <c r="B14" s="404" t="s">
        <v>135</v>
      </c>
      <c r="C14" s="421">
        <v>20.626520160846766</v>
      </c>
      <c r="D14" s="421">
        <v>20.860710144683996</v>
      </c>
      <c r="E14" s="421">
        <v>19.003384503807567</v>
      </c>
      <c r="F14" s="421">
        <v>18.797250430399959</v>
      </c>
      <c r="G14" s="421">
        <v>21.487169478635987</v>
      </c>
      <c r="H14" s="421">
        <v>19.195758555056557</v>
      </c>
      <c r="I14" s="421">
        <v>20.438153776750216</v>
      </c>
      <c r="J14" s="422">
        <v>20.551533452177392</v>
      </c>
      <c r="K14" s="421">
        <v>20.070654733867169</v>
      </c>
      <c r="L14" s="421">
        <v>19.67700324474221</v>
      </c>
      <c r="M14" s="421">
        <v>21.013528565321838</v>
      </c>
    </row>
    <row r="15" spans="1:13">
      <c r="A15" s="817"/>
      <c r="B15" s="404" t="s">
        <v>136</v>
      </c>
      <c r="C15" s="421">
        <v>6.0091423542784508</v>
      </c>
      <c r="D15" s="421">
        <v>7.1938698348149019</v>
      </c>
      <c r="E15" s="421">
        <v>6.47648978605101</v>
      </c>
      <c r="F15" s="421">
        <v>7.066668330048155</v>
      </c>
      <c r="G15" s="421">
        <v>6.6336453755611036</v>
      </c>
      <c r="H15" s="421">
        <v>7.6686428641254034</v>
      </c>
      <c r="I15" s="421">
        <v>8.6689034877491764</v>
      </c>
      <c r="J15" s="422">
        <v>7.4083506142297573</v>
      </c>
      <c r="K15" s="421">
        <v>8.596914743287801</v>
      </c>
      <c r="L15" s="421">
        <v>7.2259442995391439</v>
      </c>
      <c r="M15" s="421">
        <v>8.4266043722492814</v>
      </c>
    </row>
    <row r="16" spans="1:13">
      <c r="A16" s="817"/>
      <c r="B16" s="404" t="s">
        <v>137</v>
      </c>
      <c r="C16" s="421">
        <v>4.1525599814219536</v>
      </c>
      <c r="D16" s="421">
        <v>3.5865723391979922</v>
      </c>
      <c r="E16" s="421">
        <v>4.1254683911519399</v>
      </c>
      <c r="F16" s="421">
        <v>3.5985179270939893</v>
      </c>
      <c r="G16" s="421">
        <v>4.2041577215309136</v>
      </c>
      <c r="H16" s="421">
        <v>3.6819376318982426</v>
      </c>
      <c r="I16" s="421">
        <v>4.2721402994332758</v>
      </c>
      <c r="J16" s="422">
        <v>4.468779180461067</v>
      </c>
      <c r="K16" s="421">
        <v>4.5383890720678286</v>
      </c>
      <c r="L16" s="421">
        <v>4.602874239247174</v>
      </c>
      <c r="M16" s="421">
        <v>5.2103339695230986</v>
      </c>
    </row>
    <row r="17" spans="1:13">
      <c r="A17" s="817"/>
      <c r="B17" s="404" t="s">
        <v>138</v>
      </c>
      <c r="C17" s="421">
        <v>0.57811946172555828</v>
      </c>
      <c r="D17" s="421">
        <v>0.6520022181518762</v>
      </c>
      <c r="E17" s="421">
        <v>0.49317055481687422</v>
      </c>
      <c r="F17" s="421">
        <v>0.55265849946355949</v>
      </c>
      <c r="G17" s="421">
        <v>1.2874265601550565</v>
      </c>
      <c r="H17" s="421">
        <v>1.5071620386077296</v>
      </c>
      <c r="I17" s="421">
        <v>1.1836354921476302</v>
      </c>
      <c r="J17" s="422">
        <v>0.38442415202338076</v>
      </c>
      <c r="K17" s="421">
        <v>1.0439236928874234</v>
      </c>
      <c r="L17" s="421">
        <v>1.1910647414150715</v>
      </c>
      <c r="M17" s="421">
        <v>1.0903529950088202</v>
      </c>
    </row>
    <row r="18" spans="1:13">
      <c r="A18" s="817"/>
      <c r="B18" s="404" t="s">
        <v>139</v>
      </c>
      <c r="C18" s="421">
        <v>0.75962208343009396</v>
      </c>
      <c r="D18" s="421">
        <v>0.69849378525377115</v>
      </c>
      <c r="E18" s="421">
        <v>0.829203432853862</v>
      </c>
      <c r="F18" s="421">
        <v>0.96621672197410113</v>
      </c>
      <c r="G18" s="421">
        <v>1.466441439925702</v>
      </c>
      <c r="H18" s="421">
        <v>0.90682736928057595</v>
      </c>
      <c r="I18" s="421">
        <v>1.0815687822482871</v>
      </c>
      <c r="J18" s="422">
        <v>0.80098470792253296</v>
      </c>
      <c r="K18" s="421">
        <v>1.4183937823834198</v>
      </c>
      <c r="L18" s="421">
        <v>1.4075703074833643</v>
      </c>
      <c r="M18" s="421">
        <v>1.500966326094417</v>
      </c>
    </row>
    <row r="19" spans="1:13">
      <c r="A19" s="817"/>
      <c r="B19" s="404" t="s">
        <v>140</v>
      </c>
      <c r="C19" s="421">
        <v>0.84212327511397378</v>
      </c>
      <c r="D19" s="421">
        <v>0.50916668067015081</v>
      </c>
      <c r="E19" s="421">
        <v>0.71376767798863772</v>
      </c>
      <c r="F19" s="421">
        <v>0.45472691434417023</v>
      </c>
      <c r="G19" s="421">
        <v>0.40783089150756102</v>
      </c>
      <c r="H19" s="421">
        <v>0.34214475885982415</v>
      </c>
      <c r="I19" s="421">
        <v>0.25037358671441057</v>
      </c>
      <c r="J19" s="422">
        <v>0.41110343071270056</v>
      </c>
      <c r="K19" s="421">
        <v>0.21549693829486577</v>
      </c>
      <c r="L19" s="421">
        <v>0.24946441864561847</v>
      </c>
      <c r="M19" s="421">
        <v>0.27394291150138778</v>
      </c>
    </row>
    <row r="20" spans="1:13" ht="25.5">
      <c r="A20" s="817"/>
      <c r="B20" s="404" t="s">
        <v>141</v>
      </c>
      <c r="C20" s="421">
        <v>1.5498001637801435</v>
      </c>
      <c r="D20" s="421">
        <v>2.3861936849888252</v>
      </c>
      <c r="E20" s="421">
        <v>2.0470204278979813</v>
      </c>
      <c r="F20" s="421">
        <v>3.2311185408817584</v>
      </c>
      <c r="G20" s="421">
        <v>1.6306505777604297</v>
      </c>
      <c r="H20" s="421">
        <v>1.4341328211704225</v>
      </c>
      <c r="I20" s="421">
        <v>1.2428454619787408</v>
      </c>
      <c r="J20" s="422">
        <v>2.218018214671178</v>
      </c>
      <c r="K20" s="421">
        <v>1.0586434291097504</v>
      </c>
      <c r="L20" s="421">
        <v>1.5979360939213645</v>
      </c>
      <c r="M20" s="421">
        <v>1.1282835519859358</v>
      </c>
    </row>
    <row r="21" spans="1:13" ht="25.5">
      <c r="A21" s="817"/>
      <c r="B21" s="404" t="s">
        <v>142</v>
      </c>
      <c r="C21" s="421">
        <v>3.2144908759793198</v>
      </c>
      <c r="D21" s="421">
        <v>4.5068813120704432</v>
      </c>
      <c r="E21" s="421">
        <v>4.5152907047020427</v>
      </c>
      <c r="F21" s="421">
        <v>3.8062326904363881</v>
      </c>
      <c r="G21" s="421">
        <v>5.1429763579220813</v>
      </c>
      <c r="H21" s="421">
        <v>5.1902497369223077</v>
      </c>
      <c r="I21" s="421">
        <v>4.0279696619392675</v>
      </c>
      <c r="J21" s="422">
        <v>4.2280593250142484</v>
      </c>
      <c r="K21" s="421">
        <v>3.7847385774846911</v>
      </c>
      <c r="L21" s="421">
        <v>3.5186416406689514</v>
      </c>
      <c r="M21" s="421">
        <v>3.7581355023992584</v>
      </c>
    </row>
    <row r="22" spans="1:13" ht="38.25">
      <c r="A22" s="817"/>
      <c r="B22" s="404" t="s">
        <v>143</v>
      </c>
      <c r="C22" s="421">
        <v>2.251365853062322</v>
      </c>
      <c r="D22" s="421">
        <v>1.9027934150016523</v>
      </c>
      <c r="E22" s="421">
        <v>1.7901607639308597</v>
      </c>
      <c r="F22" s="421">
        <v>1.8014421517502932</v>
      </c>
      <c r="G22" s="421">
        <v>3.1334333842561124</v>
      </c>
      <c r="H22" s="421">
        <v>2.3950133120187691</v>
      </c>
      <c r="I22" s="421">
        <v>2.4524205599571429</v>
      </c>
      <c r="J22" s="422">
        <v>2.8340670134972896</v>
      </c>
      <c r="K22" s="421">
        <v>3.9743287800282618</v>
      </c>
      <c r="L22" s="421">
        <v>2.9168584530933019</v>
      </c>
      <c r="M22" s="421">
        <v>3.7683707320597497</v>
      </c>
    </row>
    <row r="23" spans="1:13">
      <c r="A23" s="817"/>
      <c r="B23" s="404" t="s">
        <v>144</v>
      </c>
      <c r="C23" s="421">
        <v>1.5516335235953409</v>
      </c>
      <c r="D23" s="421">
        <v>1.0827493880477461</v>
      </c>
      <c r="E23" s="421">
        <v>0.76030460534268107</v>
      </c>
      <c r="F23" s="421">
        <v>1.1296439531924449</v>
      </c>
      <c r="G23" s="421">
        <v>0.91324508213821831</v>
      </c>
      <c r="H23" s="421">
        <v>0.81827225522273905</v>
      </c>
      <c r="I23" s="421">
        <v>1.0612682211633351</v>
      </c>
      <c r="J23" s="422">
        <v>0.48083336365069546</v>
      </c>
      <c r="K23" s="421">
        <v>0.72951012717852093</v>
      </c>
      <c r="L23" s="421">
        <v>1.1052580734982413</v>
      </c>
      <c r="M23" s="421">
        <v>1.3986140294895029</v>
      </c>
    </row>
    <row r="24" spans="1:13" ht="25.5">
      <c r="A24" s="817"/>
      <c r="B24" s="404" t="s">
        <v>145</v>
      </c>
      <c r="C24" s="421">
        <v>0.60928657858391289</v>
      </c>
      <c r="D24" s="421">
        <v>0.85421252807698567</v>
      </c>
      <c r="E24" s="421">
        <v>0.69442765623111324</v>
      </c>
      <c r="F24" s="421">
        <v>0.44786546570523217</v>
      </c>
      <c r="G24" s="421">
        <v>0.84796521996621588</v>
      </c>
      <c r="H24" s="421">
        <v>0.4939535258161159</v>
      </c>
      <c r="I24" s="421">
        <v>0.65243747709138067</v>
      </c>
      <c r="J24" s="422">
        <v>0.55480772728926397</v>
      </c>
      <c r="K24" s="421">
        <v>0.78956665096561462</v>
      </c>
      <c r="L24" s="421">
        <v>0.87625087369372134</v>
      </c>
      <c r="M24" s="421">
        <v>0.75499870554448412</v>
      </c>
    </row>
    <row r="25" spans="1:13">
      <c r="A25" s="817"/>
      <c r="B25" s="404" t="s">
        <v>146</v>
      </c>
      <c r="C25" s="421">
        <v>1.2039062786462471</v>
      </c>
      <c r="D25" s="421">
        <v>1.1454849966671707</v>
      </c>
      <c r="E25" s="421">
        <v>1.6463193521092712</v>
      </c>
      <c r="F25" s="421">
        <v>1.3704184236133636</v>
      </c>
      <c r="G25" s="421">
        <v>0.83921637245862812</v>
      </c>
      <c r="H25" s="421">
        <v>1.4623094483706434</v>
      </c>
      <c r="I25" s="421">
        <v>0.89209687878873312</v>
      </c>
      <c r="J25" s="422">
        <v>1.6334994724778986</v>
      </c>
      <c r="K25" s="421">
        <v>1.7275082430522843</v>
      </c>
      <c r="L25" s="421">
        <v>0.97001312671542306</v>
      </c>
      <c r="M25" s="421">
        <v>1.0042566513940985</v>
      </c>
    </row>
    <row r="26" spans="1:13">
      <c r="A26" s="817"/>
      <c r="B26" s="404" t="s">
        <v>147</v>
      </c>
      <c r="C26" s="421">
        <v>4.4538421110527153</v>
      </c>
      <c r="D26" s="421">
        <v>4.2172892615682782</v>
      </c>
      <c r="E26" s="421">
        <v>5.0356581651154357</v>
      </c>
      <c r="F26" s="421">
        <v>4.9757977993462914</v>
      </c>
      <c r="G26" s="421">
        <v>2.7935743079998114</v>
      </c>
      <c r="H26" s="421">
        <v>3.067802165575062</v>
      </c>
      <c r="I26" s="421">
        <v>2.9176417514872979</v>
      </c>
      <c r="J26" s="422">
        <v>3.0838820775881932</v>
      </c>
      <c r="K26" s="421">
        <v>4.2816768723504479</v>
      </c>
      <c r="L26" s="421">
        <v>3.9726782477255549</v>
      </c>
      <c r="M26" s="421">
        <v>4.8930418500478652</v>
      </c>
    </row>
    <row r="27" spans="1:13" ht="63.75">
      <c r="A27" s="817"/>
      <c r="B27" s="404" t="s">
        <v>148</v>
      </c>
      <c r="C27" s="421">
        <v>1.2686849921165528</v>
      </c>
      <c r="D27" s="421">
        <v>0.74442521299299269</v>
      </c>
      <c r="E27" s="421">
        <v>1.0612836939441557</v>
      </c>
      <c r="F27" s="421">
        <v>0.78781905736171054</v>
      </c>
      <c r="G27" s="421">
        <v>0.33380218182797072</v>
      </c>
      <c r="H27" s="421">
        <v>0.64863745881324641</v>
      </c>
      <c r="I27" s="421">
        <v>0.99641920658640415</v>
      </c>
      <c r="J27" s="422">
        <v>0.93559379585501024</v>
      </c>
      <c r="K27" s="421">
        <v>1.1098681111634481</v>
      </c>
      <c r="L27" s="421">
        <v>0.98933383339868275</v>
      </c>
      <c r="M27" s="421">
        <v>0.79714376885238991</v>
      </c>
    </row>
    <row r="28" spans="1:13" ht="38.25">
      <c r="A28" s="818"/>
      <c r="B28" s="412" t="s">
        <v>149</v>
      </c>
      <c r="C28" s="423">
        <v>0</v>
      </c>
      <c r="D28" s="423">
        <v>0</v>
      </c>
      <c r="E28" s="423">
        <v>4.8954430073733832E-2</v>
      </c>
      <c r="F28" s="423">
        <v>0</v>
      </c>
      <c r="G28" s="423">
        <v>0</v>
      </c>
      <c r="H28" s="423">
        <v>0</v>
      </c>
      <c r="I28" s="423">
        <v>0</v>
      </c>
      <c r="J28" s="424">
        <v>0</v>
      </c>
      <c r="K28" s="423">
        <v>0</v>
      </c>
      <c r="L28" s="423">
        <v>2.7276291788131405E-2</v>
      </c>
      <c r="M28" s="423">
        <v>0</v>
      </c>
    </row>
  </sheetData>
  <mergeCells count="5">
    <mergeCell ref="A2:B3"/>
    <mergeCell ref="C2:F2"/>
    <mergeCell ref="A4:A28"/>
    <mergeCell ref="G2:M2"/>
    <mergeCell ref="A1:M1"/>
  </mergeCell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00B050"/>
  </sheetPr>
  <dimension ref="A1:M28"/>
  <sheetViews>
    <sheetView showGridLines="0" workbookViewId="0">
      <selection activeCell="N14" sqref="N14"/>
    </sheetView>
  </sheetViews>
  <sheetFormatPr baseColWidth="10" defaultColWidth="11.42578125" defaultRowHeight="12.75"/>
  <cols>
    <col min="1" max="1" width="8.85546875" style="183" customWidth="1"/>
    <col min="2" max="2" width="35.7109375" style="11" customWidth="1"/>
    <col min="3" max="10" width="7.140625" style="11" customWidth="1"/>
    <col min="11" max="11" width="7.28515625" style="11" customWidth="1"/>
    <col min="12" max="13" width="7.28515625" style="183" customWidth="1"/>
    <col min="14" max="16384" width="11.42578125" style="183"/>
  </cols>
  <sheetData>
    <row r="1" spans="1:13" ht="45" customHeight="1">
      <c r="A1" s="808" t="s">
        <v>325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18" customHeight="1">
      <c r="A2" s="949" t="s">
        <v>120</v>
      </c>
      <c r="B2" s="788"/>
      <c r="C2" s="951" t="s">
        <v>121</v>
      </c>
      <c r="D2" s="952"/>
      <c r="E2" s="952"/>
      <c r="F2" s="953"/>
      <c r="G2" s="957" t="s">
        <v>122</v>
      </c>
      <c r="H2" s="957"/>
      <c r="I2" s="957"/>
      <c r="J2" s="957"/>
      <c r="K2" s="957"/>
      <c r="L2" s="957"/>
      <c r="M2" s="957"/>
    </row>
    <row r="3" spans="1:13" ht="18" customHeight="1">
      <c r="A3" s="950"/>
      <c r="B3" s="789"/>
      <c r="C3" s="85">
        <v>2007</v>
      </c>
      <c r="D3" s="85">
        <v>2008</v>
      </c>
      <c r="E3" s="85">
        <v>2009</v>
      </c>
      <c r="F3" s="85">
        <v>2010</v>
      </c>
      <c r="G3" s="575">
        <v>2011</v>
      </c>
      <c r="H3" s="575">
        <v>2012</v>
      </c>
      <c r="I3" s="575">
        <v>2013</v>
      </c>
      <c r="J3" s="575">
        <v>2014</v>
      </c>
      <c r="K3" s="575">
        <v>2015</v>
      </c>
      <c r="L3" s="575">
        <v>2016</v>
      </c>
      <c r="M3" s="575">
        <v>2017</v>
      </c>
    </row>
    <row r="4" spans="1:13" s="184" customFormat="1" ht="22.5" customHeight="1">
      <c r="A4" s="836" t="s">
        <v>151</v>
      </c>
      <c r="B4" s="401" t="s">
        <v>151</v>
      </c>
      <c r="C4" s="425">
        <v>100</v>
      </c>
      <c r="D4" s="425">
        <v>100</v>
      </c>
      <c r="E4" s="425">
        <v>100</v>
      </c>
      <c r="F4" s="425">
        <v>100</v>
      </c>
      <c r="G4" s="425">
        <v>100</v>
      </c>
      <c r="H4" s="425">
        <v>100</v>
      </c>
      <c r="I4" s="425">
        <v>100</v>
      </c>
      <c r="J4" s="426">
        <v>100</v>
      </c>
      <c r="K4" s="427">
        <v>100</v>
      </c>
      <c r="L4" s="418">
        <v>100</v>
      </c>
      <c r="M4" s="418">
        <f>+M5+M8+M13</f>
        <v>100</v>
      </c>
    </row>
    <row r="5" spans="1:13" s="184" customFormat="1" ht="22.5" customHeight="1">
      <c r="A5" s="817"/>
      <c r="B5" s="413" t="s">
        <v>274</v>
      </c>
      <c r="C5" s="419">
        <v>12.361719035785915</v>
      </c>
      <c r="D5" s="419">
        <v>10.508664770915955</v>
      </c>
      <c r="E5" s="419">
        <v>11.106191809362588</v>
      </c>
      <c r="F5" s="419">
        <v>10.720687473639815</v>
      </c>
      <c r="G5" s="419">
        <v>10.090404964704911</v>
      </c>
      <c r="H5" s="419">
        <v>14.013463324048281</v>
      </c>
      <c r="I5" s="419">
        <v>15.886150481557809</v>
      </c>
      <c r="J5" s="420">
        <v>12.914690663180977</v>
      </c>
      <c r="K5" s="419">
        <v>13.171851869120749</v>
      </c>
      <c r="L5" s="419">
        <v>14.780870401118589</v>
      </c>
      <c r="M5" s="419">
        <f>'C21A3'!M5/'C21A3'!$M$4*100</f>
        <v>14.095912806539509</v>
      </c>
    </row>
    <row r="6" spans="1:13" ht="25.5">
      <c r="A6" s="817"/>
      <c r="B6" s="404" t="s">
        <v>125</v>
      </c>
      <c r="C6" s="421">
        <v>12.286035041689267</v>
      </c>
      <c r="D6" s="421">
        <v>10.382423075451728</v>
      </c>
      <c r="E6" s="421">
        <v>11.054105084966469</v>
      </c>
      <c r="F6" s="421">
        <v>10.611292703500633</v>
      </c>
      <c r="G6" s="421">
        <v>10.090404964704911</v>
      </c>
      <c r="H6" s="421">
        <v>13.921773444753946</v>
      </c>
      <c r="I6" s="421">
        <v>15.866173192581066</v>
      </c>
      <c r="J6" s="422">
        <v>12.591688362194686</v>
      </c>
      <c r="K6" s="421">
        <v>13.171851869120749</v>
      </c>
      <c r="L6" s="421">
        <v>14.653063007952461</v>
      </c>
      <c r="M6" s="421">
        <f>'C21A3'!M6/'C21A3'!$M$4*100</f>
        <v>14.021798365122615</v>
      </c>
    </row>
    <row r="7" spans="1:13">
      <c r="A7" s="817"/>
      <c r="B7" s="404" t="s">
        <v>126</v>
      </c>
      <c r="C7" s="421">
        <v>7.5683994096648458E-2</v>
      </c>
      <c r="D7" s="421">
        <v>0.12624169546422515</v>
      </c>
      <c r="E7" s="421">
        <v>5.2086724396119541E-2</v>
      </c>
      <c r="F7" s="421">
        <v>0.10939477013918178</v>
      </c>
      <c r="G7" s="421">
        <v>0</v>
      </c>
      <c r="H7" s="421">
        <v>9.1689879294336127E-2</v>
      </c>
      <c r="I7" s="421">
        <v>1.9977288976742232E-2</v>
      </c>
      <c r="J7" s="422">
        <v>0.32300230098629135</v>
      </c>
      <c r="K7" s="421">
        <v>0</v>
      </c>
      <c r="L7" s="421">
        <v>0.12780739316612777</v>
      </c>
      <c r="M7" s="421">
        <f>'C21A3'!M7/'C21A3'!$M$4*100</f>
        <v>7.4114441416893731E-2</v>
      </c>
    </row>
    <row r="8" spans="1:13" s="184" customFormat="1" ht="22.5" customHeight="1">
      <c r="A8" s="817"/>
      <c r="B8" s="413" t="s">
        <v>275</v>
      </c>
      <c r="C8" s="419">
        <v>9.1098300894332525</v>
      </c>
      <c r="D8" s="419">
        <v>7.5515486923145581</v>
      </c>
      <c r="E8" s="419">
        <v>9.759749983722898</v>
      </c>
      <c r="F8" s="419">
        <v>9.8204871362294384</v>
      </c>
      <c r="G8" s="419">
        <v>10.278920644530981</v>
      </c>
      <c r="H8" s="419">
        <v>7.5069637883008351</v>
      </c>
      <c r="I8" s="419">
        <v>8.5544854270934092</v>
      </c>
      <c r="J8" s="420">
        <v>7.3005001674426637</v>
      </c>
      <c r="K8" s="419">
        <v>7.8355033862150165</v>
      </c>
      <c r="L8" s="419">
        <v>14.057720877392292</v>
      </c>
      <c r="M8" s="419">
        <f>'C21A3'!M8/'C21A3'!$M$4*100</f>
        <v>11.028882833787467</v>
      </c>
    </row>
    <row r="9" spans="1:13">
      <c r="A9" s="817"/>
      <c r="B9" s="404" t="s">
        <v>129</v>
      </c>
      <c r="C9" s="421">
        <v>8.6645559241646382</v>
      </c>
      <c r="D9" s="421">
        <v>6.8706086379923743</v>
      </c>
      <c r="E9" s="421">
        <v>8.6620222670746791</v>
      </c>
      <c r="F9" s="421">
        <v>8.5486081822016029</v>
      </c>
      <c r="G9" s="421">
        <v>7.3534875400767818</v>
      </c>
      <c r="H9" s="421">
        <v>5.7578922934076138</v>
      </c>
      <c r="I9" s="421">
        <v>6.3159776254363464</v>
      </c>
      <c r="J9" s="422">
        <v>4.8039840551372492</v>
      </c>
      <c r="K9" s="421">
        <v>6.0986839804636954</v>
      </c>
      <c r="L9" s="421">
        <v>11.555099187276063</v>
      </c>
      <c r="M9" s="421">
        <f>'C21A3'!M9/'C21A3'!$M$4*100</f>
        <v>7.8452316076294286</v>
      </c>
    </row>
    <row r="10" spans="1:13" ht="25.5">
      <c r="A10" s="817"/>
      <c r="B10" s="404" t="s">
        <v>130</v>
      </c>
      <c r="C10" s="421">
        <v>0</v>
      </c>
      <c r="D10" s="421">
        <v>0.17214776654212519</v>
      </c>
      <c r="E10" s="421">
        <v>0</v>
      </c>
      <c r="F10" s="421">
        <v>0</v>
      </c>
      <c r="G10" s="421">
        <v>0.11696228310376618</v>
      </c>
      <c r="H10" s="421">
        <v>0</v>
      </c>
      <c r="I10" s="421">
        <v>0.49732935189468813</v>
      </c>
      <c r="J10" s="422">
        <v>0.23550000540137625</v>
      </c>
      <c r="K10" s="421">
        <v>7.8098590728415074E-2</v>
      </c>
      <c r="L10" s="421">
        <v>0.19116490430831076</v>
      </c>
      <c r="M10" s="421">
        <f>'C21A3'!M10/'C21A3'!$M$4*100</f>
        <v>0.18964577656675749</v>
      </c>
    </row>
    <row r="11" spans="1:13" ht="38.25">
      <c r="A11" s="817"/>
      <c r="B11" s="404" t="s">
        <v>131</v>
      </c>
      <c r="C11" s="421">
        <v>2.2705198228994538E-2</v>
      </c>
      <c r="D11" s="421">
        <v>0.2040269825684447</v>
      </c>
      <c r="E11" s="421">
        <v>0.33856370857477697</v>
      </c>
      <c r="F11" s="421">
        <v>0.38354070012652891</v>
      </c>
      <c r="G11" s="421">
        <v>0.67425316142171099</v>
      </c>
      <c r="H11" s="421">
        <v>8.8207985143918297E-2</v>
      </c>
      <c r="I11" s="421">
        <v>0.33015098624721367</v>
      </c>
      <c r="J11" s="422">
        <v>0.13827523252924845</v>
      </c>
      <c r="K11" s="421">
        <v>0.1165650607886792</v>
      </c>
      <c r="L11" s="421">
        <v>0.21191995106178449</v>
      </c>
      <c r="M11" s="421">
        <f>'C21A3'!M11/'C21A3'!$M$4*100</f>
        <v>0.30953678474114443</v>
      </c>
    </row>
    <row r="12" spans="1:13">
      <c r="A12" s="817"/>
      <c r="B12" s="404" t="s">
        <v>132</v>
      </c>
      <c r="C12" s="421">
        <v>0.4225689670396206</v>
      </c>
      <c r="D12" s="421">
        <v>0.30476530521161427</v>
      </c>
      <c r="E12" s="421">
        <v>0.75916400807344231</v>
      </c>
      <c r="F12" s="421">
        <v>0.88833825390130738</v>
      </c>
      <c r="G12" s="421">
        <v>2.1342176599287219</v>
      </c>
      <c r="H12" s="421">
        <v>1.6608635097493034</v>
      </c>
      <c r="I12" s="421">
        <v>1.4110274635151618</v>
      </c>
      <c r="J12" s="422">
        <v>2.1227408743747906</v>
      </c>
      <c r="K12" s="421">
        <v>1.5421557542342259</v>
      </c>
      <c r="L12" s="421">
        <v>2.0995368347461332</v>
      </c>
      <c r="M12" s="421">
        <f>'C21A3'!M12/'C21A3'!$M$4*100</f>
        <v>2.6844686648501361</v>
      </c>
    </row>
    <row r="13" spans="1:13" s="184" customFormat="1" ht="22.5" customHeight="1">
      <c r="A13" s="817"/>
      <c r="B13" s="413" t="s">
        <v>197</v>
      </c>
      <c r="C13" s="419">
        <v>78.52845087478083</v>
      </c>
      <c r="D13" s="419">
        <v>81.939786536769489</v>
      </c>
      <c r="E13" s="419">
        <v>79.134058206914517</v>
      </c>
      <c r="F13" s="419">
        <v>79.458825390130755</v>
      </c>
      <c r="G13" s="419">
        <v>79.630674390764113</v>
      </c>
      <c r="H13" s="419">
        <v>78.479572887650889</v>
      </c>
      <c r="I13" s="419">
        <v>75.559364091348783</v>
      </c>
      <c r="J13" s="420">
        <v>79.784809169376359</v>
      </c>
      <c r="K13" s="419">
        <v>78.992644744664233</v>
      </c>
      <c r="L13" s="419">
        <v>71.099999999999994</v>
      </c>
      <c r="M13" s="419">
        <f>'C21A3'!M13/'C21A3'!$M$4*100</f>
        <v>74.87520435967302</v>
      </c>
    </row>
    <row r="14" spans="1:13" ht="38.25">
      <c r="A14" s="817"/>
      <c r="B14" s="404" t="s">
        <v>135</v>
      </c>
      <c r="C14" s="421">
        <v>26.741677914149122</v>
      </c>
      <c r="D14" s="421">
        <v>26.688004488593613</v>
      </c>
      <c r="E14" s="421">
        <v>23.609610000651085</v>
      </c>
      <c r="F14" s="421">
        <v>25.536429776465624</v>
      </c>
      <c r="G14" s="421">
        <v>27.437975589283504</v>
      </c>
      <c r="H14" s="421">
        <v>28.891597028783661</v>
      </c>
      <c r="I14" s="421">
        <v>24.731883753206883</v>
      </c>
      <c r="J14" s="422">
        <v>28.364787347816222</v>
      </c>
      <c r="K14" s="421">
        <v>27.120027043094101</v>
      </c>
      <c r="L14" s="421">
        <v>24.606746482565761</v>
      </c>
      <c r="M14" s="421">
        <f>'C21A3'!M14/'C21A3'!$M$4*100</f>
        <v>26.246321525885559</v>
      </c>
    </row>
    <row r="15" spans="1:13">
      <c r="A15" s="817"/>
      <c r="B15" s="404" t="s">
        <v>136</v>
      </c>
      <c r="C15" s="421">
        <v>2.7195781878729011</v>
      </c>
      <c r="D15" s="421">
        <v>2.3934915392560665</v>
      </c>
      <c r="E15" s="421">
        <v>3.5497102675955468</v>
      </c>
      <c r="F15" s="421">
        <v>3.3082032897511597</v>
      </c>
      <c r="G15" s="421">
        <v>4.1858737082547854</v>
      </c>
      <c r="H15" s="421">
        <v>3.599117920148561</v>
      </c>
      <c r="I15" s="421">
        <v>2.7389914623375531</v>
      </c>
      <c r="J15" s="422">
        <v>2.7298555671985225</v>
      </c>
      <c r="K15" s="421">
        <v>3.1029619181946404</v>
      </c>
      <c r="L15" s="421">
        <v>2.0492877741850912</v>
      </c>
      <c r="M15" s="421">
        <f>'C21A3'!M15/'C21A3'!$M$4*100</f>
        <v>3.4005449591280659</v>
      </c>
    </row>
    <row r="16" spans="1:13">
      <c r="A16" s="817"/>
      <c r="B16" s="404" t="s">
        <v>137</v>
      </c>
      <c r="C16" s="421">
        <v>8.6468963255420856</v>
      </c>
      <c r="D16" s="421">
        <v>8.9988650999094624</v>
      </c>
      <c r="E16" s="421">
        <v>8.6450940816459401</v>
      </c>
      <c r="F16" s="421">
        <v>8.3930830873049356</v>
      </c>
      <c r="G16" s="421">
        <v>9.7725427600346766</v>
      </c>
      <c r="H16" s="421">
        <v>8.581708449396471</v>
      </c>
      <c r="I16" s="421">
        <v>9.0907179206796496</v>
      </c>
      <c r="J16" s="422">
        <v>8.6162754269787936</v>
      </c>
      <c r="K16" s="421">
        <v>9.3916469477438831</v>
      </c>
      <c r="L16" s="421">
        <v>11.143275364851874</v>
      </c>
      <c r="M16" s="421">
        <f>'C21A3'!M16/'C21A3'!$M$4*100</f>
        <v>11.651226158038147</v>
      </c>
    </row>
    <row r="17" spans="1:13">
      <c r="A17" s="817"/>
      <c r="B17" s="404" t="s">
        <v>138</v>
      </c>
      <c r="C17" s="421">
        <v>0.96118672502743552</v>
      </c>
      <c r="D17" s="421">
        <v>0.56362453934532841</v>
      </c>
      <c r="E17" s="421">
        <v>0.27605963929943356</v>
      </c>
      <c r="F17" s="421">
        <v>0.71831505693800091</v>
      </c>
      <c r="G17" s="421">
        <v>2.1438498479490318</v>
      </c>
      <c r="H17" s="421">
        <v>1.03644382544104</v>
      </c>
      <c r="I17" s="421">
        <v>1.5319426336375488</v>
      </c>
      <c r="J17" s="422">
        <v>1.0500275470189804</v>
      </c>
      <c r="K17" s="421">
        <v>1.9186609005816597</v>
      </c>
      <c r="L17" s="421">
        <v>0.6903783972734423</v>
      </c>
      <c r="M17" s="421">
        <f>'C21A3'!M17/'C21A3'!$M$4*100</f>
        <v>1.0441416893732969</v>
      </c>
    </row>
    <row r="18" spans="1:13">
      <c r="A18" s="817"/>
      <c r="B18" s="404" t="s">
        <v>139</v>
      </c>
      <c r="C18" s="421">
        <v>3.5344425243134832</v>
      </c>
      <c r="D18" s="421">
        <v>3.899465704339399</v>
      </c>
      <c r="E18" s="421">
        <v>3.9611953903248911</v>
      </c>
      <c r="F18" s="421">
        <v>4.363928722058203</v>
      </c>
      <c r="G18" s="421">
        <v>3.157981643801687</v>
      </c>
      <c r="H18" s="421">
        <v>3.6896471680594241</v>
      </c>
      <c r="I18" s="421">
        <v>5.1961980064768474</v>
      </c>
      <c r="J18" s="422">
        <v>5.5223670991368596</v>
      </c>
      <c r="K18" s="421">
        <v>5.282728554942941</v>
      </c>
      <c r="L18" s="421">
        <v>3.190815345626147</v>
      </c>
      <c r="M18" s="421">
        <f>'C21A3'!M18/'C21A3'!$M$4*100</f>
        <v>3.9487738419618528</v>
      </c>
    </row>
    <row r="19" spans="1:13">
      <c r="A19" s="817"/>
      <c r="B19" s="404" t="s">
        <v>140</v>
      </c>
      <c r="C19" s="421">
        <v>1.2021141062350997</v>
      </c>
      <c r="D19" s="421">
        <v>0.50369161321584777</v>
      </c>
      <c r="E19" s="421">
        <v>0.22918158734292599</v>
      </c>
      <c r="F19" s="421">
        <v>0.29523407844791227</v>
      </c>
      <c r="G19" s="421">
        <v>0.39079162825258351</v>
      </c>
      <c r="H19" s="421">
        <v>0</v>
      </c>
      <c r="I19" s="421">
        <v>1.2911637296547085</v>
      </c>
      <c r="J19" s="422">
        <v>1.3363004893646901</v>
      </c>
      <c r="K19" s="421">
        <v>0.51754886990173565</v>
      </c>
      <c r="L19" s="421">
        <v>0.5516472952896968</v>
      </c>
      <c r="M19" s="421">
        <f>'C21A3'!M19/'C21A3'!$M$4*100</f>
        <v>0.68664850136239786</v>
      </c>
    </row>
    <row r="20" spans="1:13" ht="25.5">
      <c r="A20" s="817"/>
      <c r="B20" s="404" t="s">
        <v>141</v>
      </c>
      <c r="C20" s="421">
        <v>3.2821625439913218</v>
      </c>
      <c r="D20" s="421">
        <v>3.3536935259688097</v>
      </c>
      <c r="E20" s="421">
        <v>5.8623608307832535</v>
      </c>
      <c r="F20" s="421">
        <v>5.0875158161113454</v>
      </c>
      <c r="G20" s="421">
        <v>3.8542512349841065</v>
      </c>
      <c r="H20" s="421">
        <v>2.627669452181987</v>
      </c>
      <c r="I20" s="421">
        <v>1.8915338352189091</v>
      </c>
      <c r="J20" s="422">
        <v>3.7129060484611482</v>
      </c>
      <c r="K20" s="421">
        <v>2.4618540838569047</v>
      </c>
      <c r="L20" s="421">
        <v>2.6544612426811152</v>
      </c>
      <c r="M20" s="421">
        <f>'C21A3'!M20/'C21A3'!$M$4*100</f>
        <v>3.4441416893732972</v>
      </c>
    </row>
    <row r="21" spans="1:13" ht="25.5">
      <c r="A21" s="817"/>
      <c r="B21" s="404" t="s">
        <v>142</v>
      </c>
      <c r="C21" s="421">
        <v>2.6754291913165229</v>
      </c>
      <c r="D21" s="421">
        <v>1.8668468905012687</v>
      </c>
      <c r="E21" s="421">
        <v>3.1330164724265903</v>
      </c>
      <c r="F21" s="421">
        <v>3.1236819907212148</v>
      </c>
      <c r="G21" s="421">
        <v>4.0042381627289361</v>
      </c>
      <c r="H21" s="421">
        <v>3.8382079851439181</v>
      </c>
      <c r="I21" s="421">
        <v>4.3266602178575937</v>
      </c>
      <c r="J21" s="422">
        <v>3.7636789854054808</v>
      </c>
      <c r="K21" s="421">
        <v>3.2789751599855457</v>
      </c>
      <c r="L21" s="421">
        <v>3.7828803635410293</v>
      </c>
      <c r="M21" s="421">
        <f>'C21A3'!M21/'C21A3'!$M$4*100</f>
        <v>3.3100817438692101</v>
      </c>
    </row>
    <row r="22" spans="1:13" ht="38.25">
      <c r="A22" s="817"/>
      <c r="B22" s="404" t="s">
        <v>143</v>
      </c>
      <c r="C22" s="421">
        <v>3.1698979527479598</v>
      </c>
      <c r="D22" s="421">
        <v>2.5567131253108224</v>
      </c>
      <c r="E22" s="421">
        <v>3.6096100006510841</v>
      </c>
      <c r="F22" s="421">
        <v>3.0577815267819486</v>
      </c>
      <c r="G22" s="421">
        <v>3.8927799870653472</v>
      </c>
      <c r="H22" s="421">
        <v>3.9287372330547821</v>
      </c>
      <c r="I22" s="421">
        <v>3.7757076166042811</v>
      </c>
      <c r="J22" s="422">
        <v>3.1479220905486716</v>
      </c>
      <c r="K22" s="421">
        <v>3.8711256687920366</v>
      </c>
      <c r="L22" s="421">
        <v>4.498383291094993</v>
      </c>
      <c r="M22" s="421">
        <f>'C21A3'!M22/'C21A3'!$M$4*100</f>
        <v>3.6239782016348774</v>
      </c>
    </row>
    <row r="23" spans="1:13">
      <c r="A23" s="817"/>
      <c r="B23" s="404" t="s">
        <v>144</v>
      </c>
      <c r="C23" s="421">
        <v>2.8785145754758634</v>
      </c>
      <c r="D23" s="421">
        <v>4.6377883475089581</v>
      </c>
      <c r="E23" s="421">
        <v>3.3661045640992251</v>
      </c>
      <c r="F23" s="421">
        <v>3.5269928300295232</v>
      </c>
      <c r="G23" s="421">
        <v>2.9749700714157941</v>
      </c>
      <c r="H23" s="421">
        <v>3.7267873723305476</v>
      </c>
      <c r="I23" s="421">
        <v>3.361441729402364</v>
      </c>
      <c r="J23" s="422">
        <v>2.0125527984530458</v>
      </c>
      <c r="K23" s="421">
        <v>1.8627096714030937</v>
      </c>
      <c r="L23" s="421">
        <v>2.6577383553264005</v>
      </c>
      <c r="M23" s="421">
        <f>'C21A3'!M23/'C21A3'!$M$4*100</f>
        <v>2.6975476839237058</v>
      </c>
    </row>
    <row r="24" spans="1:13" ht="25.5">
      <c r="A24" s="817"/>
      <c r="B24" s="404" t="s">
        <v>145</v>
      </c>
      <c r="C24" s="421">
        <v>3.3944271352346838</v>
      </c>
      <c r="D24" s="421">
        <v>4.7500031879216023</v>
      </c>
      <c r="E24" s="421">
        <v>2.8504459925776415</v>
      </c>
      <c r="F24" s="421">
        <v>3.6311155630535641</v>
      </c>
      <c r="G24" s="421">
        <v>3.8583793155642399</v>
      </c>
      <c r="H24" s="421">
        <v>3.4818941504178276</v>
      </c>
      <c r="I24" s="421">
        <v>3.6137864322664761</v>
      </c>
      <c r="J24" s="422">
        <v>4.949821214445441</v>
      </c>
      <c r="K24" s="421">
        <v>3.8314935481238854</v>
      </c>
      <c r="L24" s="421">
        <v>5.1964082845407678</v>
      </c>
      <c r="M24" s="421">
        <f>'C21A3'!M24/'C21A3'!$M$4*100</f>
        <v>4.1896457765667572</v>
      </c>
    </row>
    <row r="25" spans="1:13">
      <c r="A25" s="817"/>
      <c r="B25" s="404" t="s">
        <v>146</v>
      </c>
      <c r="C25" s="421">
        <v>1.2563543020043644</v>
      </c>
      <c r="D25" s="421">
        <v>1.2024840285127709</v>
      </c>
      <c r="E25" s="421">
        <v>1.5573930594439742</v>
      </c>
      <c r="F25" s="421">
        <v>0.97664487557992419</v>
      </c>
      <c r="G25" s="421">
        <v>1.563166513010334</v>
      </c>
      <c r="H25" s="421">
        <v>2.1889507892293407</v>
      </c>
      <c r="I25" s="421">
        <v>1.515119653446608</v>
      </c>
      <c r="J25" s="422">
        <v>1.2596009463211226</v>
      </c>
      <c r="K25" s="421">
        <v>2.0049190455652823</v>
      </c>
      <c r="L25" s="421">
        <v>0.3517434239272918</v>
      </c>
      <c r="M25" s="421">
        <f>'C21A3'!M25/'C21A3'!$M$4*100</f>
        <v>1.2817438692098093</v>
      </c>
    </row>
    <row r="26" spans="1:13">
      <c r="A26" s="817"/>
      <c r="B26" s="404" t="s">
        <v>147</v>
      </c>
      <c r="C26" s="421">
        <v>4.6053710407810584</v>
      </c>
      <c r="D26" s="421">
        <v>5.4998023488606371</v>
      </c>
      <c r="E26" s="421">
        <v>4.7789569633439681</v>
      </c>
      <c r="F26" s="421">
        <v>3.8459510754955719</v>
      </c>
      <c r="G26" s="421">
        <v>1.9993670276443796</v>
      </c>
      <c r="H26" s="421">
        <v>3.9763231197771587</v>
      </c>
      <c r="I26" s="421">
        <v>4.1910249400681332</v>
      </c>
      <c r="J26" s="422">
        <v>3.7064243969363391</v>
      </c>
      <c r="K26" s="421">
        <v>4.0448076093671679</v>
      </c>
      <c r="L26" s="421">
        <v>3.2782050161670893</v>
      </c>
      <c r="M26" s="421">
        <f>'C21A3'!M26/'C21A3'!$M$4*100</f>
        <v>3.223978201634877</v>
      </c>
    </row>
    <row r="27" spans="1:13" ht="63.75">
      <c r="A27" s="817"/>
      <c r="B27" s="404" t="s">
        <v>148</v>
      </c>
      <c r="C27" s="421">
        <v>13.364531957566509</v>
      </c>
      <c r="D27" s="421">
        <v>15.025312097524898</v>
      </c>
      <c r="E27" s="421">
        <v>13.705319356728953</v>
      </c>
      <c r="F27" s="421">
        <v>13.405472374525518</v>
      </c>
      <c r="G27" s="421">
        <v>10.394506900774703</v>
      </c>
      <c r="H27" s="421">
        <v>8.8869545032497683</v>
      </c>
      <c r="I27" s="421">
        <v>8.3031921604912302</v>
      </c>
      <c r="J27" s="422">
        <v>9.6122892112910368</v>
      </c>
      <c r="K27" s="421">
        <v>10.303185723111355</v>
      </c>
      <c r="L27" s="421">
        <v>6.5094380844184219</v>
      </c>
      <c r="M27" s="421">
        <f>'C21A3'!M27/'C21A3'!$M$4*100</f>
        <v>6.1264305177111718</v>
      </c>
    </row>
    <row r="28" spans="1:13" ht="38.25">
      <c r="A28" s="818"/>
      <c r="B28" s="412" t="s">
        <v>149</v>
      </c>
      <c r="C28" s="423">
        <v>9.5866392522421393E-2</v>
      </c>
      <c r="D28" s="423">
        <v>0</v>
      </c>
      <c r="E28" s="423">
        <v>0</v>
      </c>
      <c r="F28" s="423">
        <v>0.18847532686630114</v>
      </c>
      <c r="G28" s="423">
        <v>0</v>
      </c>
      <c r="H28" s="423">
        <v>2.5533890436397397E-2</v>
      </c>
      <c r="I28" s="423">
        <v>0</v>
      </c>
      <c r="J28" s="424">
        <v>0</v>
      </c>
      <c r="K28" s="423">
        <v>0</v>
      </c>
      <c r="L28" s="423">
        <v>0</v>
      </c>
      <c r="M28" s="423">
        <f>'C21A3'!M28/'C21A3'!$M$4*100</f>
        <v>0</v>
      </c>
    </row>
  </sheetData>
  <mergeCells count="5">
    <mergeCell ref="A2:B3"/>
    <mergeCell ref="C2:F2"/>
    <mergeCell ref="A4:A28"/>
    <mergeCell ref="G2:M2"/>
    <mergeCell ref="A1:M1"/>
  </mergeCell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00B050"/>
  </sheetPr>
  <dimension ref="A1:M26"/>
  <sheetViews>
    <sheetView showGridLines="0" workbookViewId="0">
      <selection sqref="A1:M1"/>
    </sheetView>
  </sheetViews>
  <sheetFormatPr baseColWidth="10" defaultColWidth="11.42578125" defaultRowHeight="12.75"/>
  <cols>
    <col min="1" max="1" width="5.140625" style="11" customWidth="1"/>
    <col min="2" max="2" width="39.7109375" style="11" customWidth="1"/>
    <col min="3" max="13" width="9.5703125" style="11" customWidth="1"/>
    <col min="14" max="16384" width="11.42578125" style="11"/>
  </cols>
  <sheetData>
    <row r="1" spans="1:13" ht="34.5" customHeight="1">
      <c r="A1" s="808" t="s">
        <v>327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24.75" customHeight="1">
      <c r="A2" s="931" t="s">
        <v>94</v>
      </c>
      <c r="B2" s="31" t="s">
        <v>108</v>
      </c>
      <c r="C2" s="32">
        <v>2007</v>
      </c>
      <c r="D2" s="32">
        <v>2008</v>
      </c>
      <c r="E2" s="32">
        <v>2009</v>
      </c>
      <c r="F2" s="32">
        <v>2010</v>
      </c>
      <c r="G2" s="32">
        <v>2011</v>
      </c>
      <c r="H2" s="32">
        <v>2012</v>
      </c>
      <c r="I2" s="32">
        <v>2013</v>
      </c>
      <c r="J2" s="32">
        <v>2014</v>
      </c>
      <c r="K2" s="32">
        <v>2015</v>
      </c>
      <c r="L2" s="32">
        <v>2016</v>
      </c>
      <c r="M2" s="32">
        <v>2017</v>
      </c>
    </row>
    <row r="3" spans="1:13" ht="22.5" customHeight="1">
      <c r="A3" s="773"/>
      <c r="B3" s="428" t="s">
        <v>109</v>
      </c>
      <c r="C3" s="429">
        <v>242911</v>
      </c>
      <c r="D3" s="429">
        <v>256948</v>
      </c>
      <c r="E3" s="430">
        <v>242255</v>
      </c>
      <c r="F3" s="430">
        <v>236188</v>
      </c>
      <c r="G3" s="430">
        <v>221264</v>
      </c>
      <c r="H3" s="430">
        <v>260063</v>
      </c>
      <c r="I3" s="430">
        <v>272443</v>
      </c>
      <c r="J3" s="430">
        <v>257491</v>
      </c>
      <c r="K3" s="430">
        <v>255629</v>
      </c>
      <c r="L3" s="430">
        <v>267521</v>
      </c>
      <c r="M3" s="430">
        <v>257843</v>
      </c>
    </row>
    <row r="4" spans="1:13">
      <c r="A4" s="773"/>
      <c r="B4" s="37" t="s">
        <v>110</v>
      </c>
      <c r="C4" s="38">
        <v>12132</v>
      </c>
      <c r="D4" s="38">
        <v>11735</v>
      </c>
      <c r="E4" s="39">
        <v>11740</v>
      </c>
      <c r="F4" s="39">
        <v>11620</v>
      </c>
      <c r="G4" s="39">
        <v>12978</v>
      </c>
      <c r="H4" s="39">
        <v>13777</v>
      </c>
      <c r="I4" s="39">
        <v>14730</v>
      </c>
      <c r="J4" s="39">
        <v>13538</v>
      </c>
      <c r="K4" s="39">
        <v>15969</v>
      </c>
      <c r="L4" s="39">
        <v>15518</v>
      </c>
      <c r="M4" s="39">
        <v>17886</v>
      </c>
    </row>
    <row r="5" spans="1:13">
      <c r="A5" s="773"/>
      <c r="B5" s="37" t="s">
        <v>111</v>
      </c>
      <c r="C5" s="38">
        <v>143344</v>
      </c>
      <c r="D5" s="38">
        <v>159348</v>
      </c>
      <c r="E5" s="39">
        <v>143795</v>
      </c>
      <c r="F5" s="39">
        <v>146648</v>
      </c>
      <c r="G5" s="39">
        <v>141641</v>
      </c>
      <c r="H5" s="39">
        <v>163332</v>
      </c>
      <c r="I5" s="39">
        <v>169881</v>
      </c>
      <c r="J5" s="39">
        <v>158930</v>
      </c>
      <c r="K5" s="39">
        <v>155836</v>
      </c>
      <c r="L5" s="39">
        <v>153286</v>
      </c>
      <c r="M5" s="39">
        <v>150874</v>
      </c>
    </row>
    <row r="6" spans="1:13">
      <c r="A6" s="773"/>
      <c r="B6" s="37" t="s">
        <v>112</v>
      </c>
      <c r="C6" s="38">
        <v>12671</v>
      </c>
      <c r="D6" s="38">
        <v>13112</v>
      </c>
      <c r="E6" s="39">
        <v>12281</v>
      </c>
      <c r="F6" s="39">
        <v>11434</v>
      </c>
      <c r="G6" s="39">
        <v>8050</v>
      </c>
      <c r="H6" s="39">
        <v>8785</v>
      </c>
      <c r="I6" s="39">
        <v>9668</v>
      </c>
      <c r="J6" s="39">
        <v>10441</v>
      </c>
      <c r="K6" s="39">
        <v>10724</v>
      </c>
      <c r="L6" s="39">
        <v>7700</v>
      </c>
      <c r="M6" s="39">
        <v>6945</v>
      </c>
    </row>
    <row r="7" spans="1:13">
      <c r="A7" s="773"/>
      <c r="B7" s="37" t="s">
        <v>113</v>
      </c>
      <c r="C7" s="38">
        <v>39469</v>
      </c>
      <c r="D7" s="38">
        <v>38420</v>
      </c>
      <c r="E7" s="39">
        <v>38782</v>
      </c>
      <c r="F7" s="39">
        <v>36420</v>
      </c>
      <c r="G7" s="39">
        <v>31811</v>
      </c>
      <c r="H7" s="39">
        <v>37934</v>
      </c>
      <c r="I7" s="39">
        <v>37451</v>
      </c>
      <c r="J7" s="39">
        <v>38404</v>
      </c>
      <c r="K7" s="39">
        <v>38675</v>
      </c>
      <c r="L7" s="39">
        <v>49208</v>
      </c>
      <c r="M7" s="39">
        <v>44006</v>
      </c>
    </row>
    <row r="8" spans="1:13">
      <c r="A8" s="773"/>
      <c r="B8" s="37" t="s">
        <v>114</v>
      </c>
      <c r="C8" s="38">
        <v>654</v>
      </c>
      <c r="D8" s="38">
        <v>779</v>
      </c>
      <c r="E8" s="39">
        <v>1131</v>
      </c>
      <c r="F8" s="39">
        <v>761</v>
      </c>
      <c r="G8" s="39">
        <v>1215</v>
      </c>
      <c r="H8" s="39">
        <v>953</v>
      </c>
      <c r="I8" s="39">
        <v>1919</v>
      </c>
      <c r="J8" s="39">
        <v>207</v>
      </c>
      <c r="K8" s="39">
        <v>977</v>
      </c>
      <c r="L8" s="39">
        <v>1154</v>
      </c>
      <c r="M8" s="39">
        <v>260</v>
      </c>
    </row>
    <row r="9" spans="1:13">
      <c r="A9" s="773"/>
      <c r="B9" s="37" t="s">
        <v>115</v>
      </c>
      <c r="C9" s="38">
        <v>0</v>
      </c>
      <c r="D9" s="38">
        <v>0</v>
      </c>
      <c r="E9" s="39">
        <v>0</v>
      </c>
      <c r="F9" s="39">
        <v>59</v>
      </c>
      <c r="G9" s="39">
        <v>11</v>
      </c>
      <c r="H9" s="39">
        <v>150</v>
      </c>
      <c r="I9" s="39">
        <v>32</v>
      </c>
      <c r="J9" s="39">
        <v>0</v>
      </c>
      <c r="K9" s="39">
        <v>0</v>
      </c>
      <c r="L9" s="39">
        <v>0</v>
      </c>
      <c r="M9" s="39">
        <v>0</v>
      </c>
    </row>
    <row r="10" spans="1:13">
      <c r="A10" s="773"/>
      <c r="B10" s="37" t="s">
        <v>116</v>
      </c>
      <c r="C10" s="38">
        <v>34641</v>
      </c>
      <c r="D10" s="38">
        <v>33554</v>
      </c>
      <c r="E10" s="39">
        <v>34526</v>
      </c>
      <c r="F10" s="39">
        <v>29246</v>
      </c>
      <c r="G10" s="39">
        <v>25558</v>
      </c>
      <c r="H10" s="39">
        <v>35132</v>
      </c>
      <c r="I10" s="39">
        <v>38762</v>
      </c>
      <c r="J10" s="39">
        <v>35971</v>
      </c>
      <c r="K10" s="39">
        <v>33448</v>
      </c>
      <c r="L10" s="39">
        <v>40655</v>
      </c>
      <c r="M10" s="39">
        <v>37872</v>
      </c>
    </row>
    <row r="11" spans="1:13" ht="22.5" customHeight="1">
      <c r="A11" s="773"/>
      <c r="B11" s="428" t="s">
        <v>117</v>
      </c>
      <c r="C11" s="429">
        <v>163634</v>
      </c>
      <c r="D11" s="429">
        <v>178527</v>
      </c>
      <c r="E11" s="430">
        <v>165460</v>
      </c>
      <c r="F11" s="430">
        <v>160316</v>
      </c>
      <c r="G11" s="430">
        <v>148591</v>
      </c>
      <c r="H11" s="430">
        <v>173903</v>
      </c>
      <c r="I11" s="430">
        <v>177335</v>
      </c>
      <c r="J11" s="430">
        <v>164922</v>
      </c>
      <c r="K11" s="430">
        <v>169840</v>
      </c>
      <c r="L11" s="430">
        <v>175977</v>
      </c>
      <c r="M11" s="430">
        <v>166093</v>
      </c>
    </row>
    <row r="12" spans="1:13">
      <c r="A12" s="773"/>
      <c r="B12" s="37" t="s">
        <v>110</v>
      </c>
      <c r="C12" s="38">
        <v>6766</v>
      </c>
      <c r="D12" s="38">
        <v>6168</v>
      </c>
      <c r="E12" s="39">
        <v>5731</v>
      </c>
      <c r="F12" s="39">
        <v>5344</v>
      </c>
      <c r="G12" s="39">
        <v>7189</v>
      </c>
      <c r="H12" s="39">
        <v>7082</v>
      </c>
      <c r="I12" s="39">
        <v>7372</v>
      </c>
      <c r="J12" s="39">
        <v>6386</v>
      </c>
      <c r="K12" s="39">
        <v>10352</v>
      </c>
      <c r="L12" s="39">
        <v>8504</v>
      </c>
      <c r="M12" s="39">
        <v>10155</v>
      </c>
    </row>
    <row r="13" spans="1:13">
      <c r="A13" s="773"/>
      <c r="B13" s="37" t="s">
        <v>111</v>
      </c>
      <c r="C13" s="38">
        <v>105225</v>
      </c>
      <c r="D13" s="38">
        <v>121212</v>
      </c>
      <c r="E13" s="39">
        <v>106848</v>
      </c>
      <c r="F13" s="39">
        <v>106703</v>
      </c>
      <c r="G13" s="39">
        <v>100340</v>
      </c>
      <c r="H13" s="39">
        <v>117536</v>
      </c>
      <c r="I13" s="39">
        <v>119373</v>
      </c>
      <c r="J13" s="39">
        <v>107251</v>
      </c>
      <c r="K13" s="39">
        <v>109829</v>
      </c>
      <c r="L13" s="39">
        <v>108928</v>
      </c>
      <c r="M13" s="39">
        <v>100939</v>
      </c>
    </row>
    <row r="14" spans="1:13">
      <c r="A14" s="773"/>
      <c r="B14" s="37" t="s">
        <v>112</v>
      </c>
      <c r="C14" s="38">
        <v>2076</v>
      </c>
      <c r="D14" s="38">
        <v>1329</v>
      </c>
      <c r="E14" s="39">
        <v>1756</v>
      </c>
      <c r="F14" s="39">
        <v>1263</v>
      </c>
      <c r="G14" s="39">
        <v>496</v>
      </c>
      <c r="H14" s="39">
        <v>1128</v>
      </c>
      <c r="I14" s="39">
        <v>1767</v>
      </c>
      <c r="J14" s="39">
        <v>1543</v>
      </c>
      <c r="K14" s="39">
        <v>1885</v>
      </c>
      <c r="L14" s="39">
        <v>1741</v>
      </c>
      <c r="M14" s="39">
        <v>1324</v>
      </c>
    </row>
    <row r="15" spans="1:13">
      <c r="A15" s="773"/>
      <c r="B15" s="37" t="s">
        <v>113</v>
      </c>
      <c r="C15" s="38">
        <v>27248</v>
      </c>
      <c r="D15" s="38">
        <v>25927</v>
      </c>
      <c r="E15" s="39">
        <v>26464</v>
      </c>
      <c r="F15" s="39">
        <v>27486</v>
      </c>
      <c r="G15" s="39">
        <v>22964</v>
      </c>
      <c r="H15" s="39">
        <v>26634</v>
      </c>
      <c r="I15" s="39">
        <v>25715</v>
      </c>
      <c r="J15" s="39">
        <v>26988</v>
      </c>
      <c r="K15" s="39">
        <v>25781</v>
      </c>
      <c r="L15" s="39">
        <v>32094</v>
      </c>
      <c r="M15" s="39">
        <v>31470</v>
      </c>
    </row>
    <row r="16" spans="1:13">
      <c r="A16" s="773"/>
      <c r="B16" s="37" t="s">
        <v>114</v>
      </c>
      <c r="C16" s="38">
        <v>627</v>
      </c>
      <c r="D16" s="38">
        <v>745</v>
      </c>
      <c r="E16" s="39">
        <v>1052</v>
      </c>
      <c r="F16" s="39">
        <v>733</v>
      </c>
      <c r="G16" s="39">
        <v>797</v>
      </c>
      <c r="H16" s="39">
        <v>626</v>
      </c>
      <c r="I16" s="39">
        <v>1166</v>
      </c>
      <c r="J16" s="39">
        <v>161</v>
      </c>
      <c r="K16" s="39">
        <v>776</v>
      </c>
      <c r="L16" s="39">
        <v>966</v>
      </c>
      <c r="M16" s="39">
        <v>260</v>
      </c>
    </row>
    <row r="17" spans="1:13">
      <c r="A17" s="773"/>
      <c r="B17" s="37" t="s">
        <v>115</v>
      </c>
      <c r="C17" s="38">
        <v>0</v>
      </c>
      <c r="D17" s="38">
        <v>0</v>
      </c>
      <c r="E17" s="39">
        <v>0</v>
      </c>
      <c r="F17" s="39">
        <v>59</v>
      </c>
      <c r="G17" s="39">
        <v>11</v>
      </c>
      <c r="H17" s="39">
        <v>13</v>
      </c>
      <c r="I17" s="39">
        <v>32</v>
      </c>
      <c r="J17" s="39">
        <v>0</v>
      </c>
      <c r="K17" s="39">
        <v>0</v>
      </c>
      <c r="L17" s="39">
        <v>0</v>
      </c>
      <c r="M17" s="39">
        <v>0</v>
      </c>
    </row>
    <row r="18" spans="1:13">
      <c r="A18" s="773"/>
      <c r="B18" s="37" t="s">
        <v>116</v>
      </c>
      <c r="C18" s="38">
        <v>21692</v>
      </c>
      <c r="D18" s="38">
        <v>23146</v>
      </c>
      <c r="E18" s="39">
        <v>23609</v>
      </c>
      <c r="F18" s="39">
        <v>18728</v>
      </c>
      <c r="G18" s="39">
        <v>16794</v>
      </c>
      <c r="H18" s="39">
        <v>20884</v>
      </c>
      <c r="I18" s="39">
        <v>21910</v>
      </c>
      <c r="J18" s="39">
        <v>22593</v>
      </c>
      <c r="K18" s="39">
        <v>21217</v>
      </c>
      <c r="L18" s="39">
        <v>23744</v>
      </c>
      <c r="M18" s="39">
        <v>21945</v>
      </c>
    </row>
    <row r="19" spans="1:13" ht="22.5" customHeight="1">
      <c r="A19" s="773"/>
      <c r="B19" s="428" t="s">
        <v>118</v>
      </c>
      <c r="C19" s="429">
        <v>79277</v>
      </c>
      <c r="D19" s="429">
        <v>78421</v>
      </c>
      <c r="E19" s="430">
        <v>76795</v>
      </c>
      <c r="F19" s="430">
        <v>75872</v>
      </c>
      <c r="G19" s="430">
        <v>72673</v>
      </c>
      <c r="H19" s="430">
        <v>86160</v>
      </c>
      <c r="I19" s="430">
        <v>95108</v>
      </c>
      <c r="J19" s="430">
        <v>92569</v>
      </c>
      <c r="K19" s="430">
        <v>85789</v>
      </c>
      <c r="L19" s="430">
        <v>91544</v>
      </c>
      <c r="M19" s="430">
        <v>91750</v>
      </c>
    </row>
    <row r="20" spans="1:13">
      <c r="A20" s="773"/>
      <c r="B20" s="37" t="s">
        <v>110</v>
      </c>
      <c r="C20" s="38">
        <v>5366</v>
      </c>
      <c r="D20" s="38">
        <v>5567</v>
      </c>
      <c r="E20" s="39">
        <v>6009</v>
      </c>
      <c r="F20" s="39">
        <v>6276</v>
      </c>
      <c r="G20" s="39">
        <v>5789</v>
      </c>
      <c r="H20" s="39">
        <v>6695</v>
      </c>
      <c r="I20" s="39">
        <v>7358</v>
      </c>
      <c r="J20" s="39">
        <v>7152</v>
      </c>
      <c r="K20" s="39">
        <v>5617</v>
      </c>
      <c r="L20" s="39">
        <v>7014</v>
      </c>
      <c r="M20" s="39">
        <v>7731</v>
      </c>
    </row>
    <row r="21" spans="1:13">
      <c r="A21" s="773"/>
      <c r="B21" s="37" t="s">
        <v>111</v>
      </c>
      <c r="C21" s="38">
        <v>38119</v>
      </c>
      <c r="D21" s="38">
        <v>38136</v>
      </c>
      <c r="E21" s="39">
        <v>36947</v>
      </c>
      <c r="F21" s="39">
        <v>39945</v>
      </c>
      <c r="G21" s="39">
        <v>41301</v>
      </c>
      <c r="H21" s="39">
        <v>45796</v>
      </c>
      <c r="I21" s="39">
        <v>50508</v>
      </c>
      <c r="J21" s="39">
        <v>51679</v>
      </c>
      <c r="K21" s="39">
        <v>46007</v>
      </c>
      <c r="L21" s="39">
        <v>44358</v>
      </c>
      <c r="M21" s="39">
        <v>49935</v>
      </c>
    </row>
    <row r="22" spans="1:13">
      <c r="A22" s="773"/>
      <c r="B22" s="37" t="s">
        <v>112</v>
      </c>
      <c r="C22" s="38">
        <v>10595</v>
      </c>
      <c r="D22" s="38">
        <v>11783</v>
      </c>
      <c r="E22" s="39">
        <v>10525</v>
      </c>
      <c r="F22" s="39">
        <v>10171</v>
      </c>
      <c r="G22" s="39">
        <v>7554</v>
      </c>
      <c r="H22" s="39">
        <v>7657</v>
      </c>
      <c r="I22" s="39">
        <v>7901</v>
      </c>
      <c r="J22" s="39">
        <v>8898</v>
      </c>
      <c r="K22" s="39">
        <v>8839</v>
      </c>
      <c r="L22" s="39">
        <v>5959</v>
      </c>
      <c r="M22" s="39">
        <v>5621</v>
      </c>
    </row>
    <row r="23" spans="1:13">
      <c r="A23" s="773"/>
      <c r="B23" s="37" t="s">
        <v>113</v>
      </c>
      <c r="C23" s="38">
        <v>12221</v>
      </c>
      <c r="D23" s="38">
        <v>12493</v>
      </c>
      <c r="E23" s="39">
        <v>12318</v>
      </c>
      <c r="F23" s="39">
        <v>8934</v>
      </c>
      <c r="G23" s="39">
        <v>8847</v>
      </c>
      <c r="H23" s="39">
        <v>11300</v>
      </c>
      <c r="I23" s="39">
        <v>11736</v>
      </c>
      <c r="J23" s="39">
        <v>11416</v>
      </c>
      <c r="K23" s="39">
        <v>12894</v>
      </c>
      <c r="L23" s="39">
        <v>17114</v>
      </c>
      <c r="M23" s="39">
        <v>12536</v>
      </c>
    </row>
    <row r="24" spans="1:13">
      <c r="A24" s="773"/>
      <c r="B24" s="37" t="s">
        <v>114</v>
      </c>
      <c r="C24" s="38">
        <v>27</v>
      </c>
      <c r="D24" s="38">
        <v>34</v>
      </c>
      <c r="E24" s="39">
        <v>79</v>
      </c>
      <c r="F24" s="39">
        <v>28</v>
      </c>
      <c r="G24" s="39">
        <v>418</v>
      </c>
      <c r="H24" s="39">
        <v>327</v>
      </c>
      <c r="I24" s="39">
        <v>753</v>
      </c>
      <c r="J24" s="39">
        <v>46</v>
      </c>
      <c r="K24" s="39">
        <v>201</v>
      </c>
      <c r="L24" s="39">
        <v>188</v>
      </c>
      <c r="M24" s="39">
        <v>0</v>
      </c>
    </row>
    <row r="25" spans="1:13">
      <c r="A25" s="773"/>
      <c r="B25" s="37" t="s">
        <v>115</v>
      </c>
      <c r="C25" s="38">
        <v>0</v>
      </c>
      <c r="D25" s="38">
        <v>0</v>
      </c>
      <c r="E25" s="39">
        <v>0</v>
      </c>
      <c r="F25" s="39">
        <v>0</v>
      </c>
      <c r="G25" s="39">
        <v>0</v>
      </c>
      <c r="H25" s="39">
        <v>137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</row>
    <row r="26" spans="1:13">
      <c r="A26" s="774"/>
      <c r="B26" s="431" t="s">
        <v>116</v>
      </c>
      <c r="C26" s="432">
        <v>12949</v>
      </c>
      <c r="D26" s="432">
        <v>10408</v>
      </c>
      <c r="E26" s="433">
        <v>10917</v>
      </c>
      <c r="F26" s="433">
        <v>10518</v>
      </c>
      <c r="G26" s="433">
        <v>8764</v>
      </c>
      <c r="H26" s="433">
        <v>14248</v>
      </c>
      <c r="I26" s="433">
        <v>16852</v>
      </c>
      <c r="J26" s="433">
        <v>13378</v>
      </c>
      <c r="K26" s="433">
        <v>12231</v>
      </c>
      <c r="L26" s="433">
        <v>16911</v>
      </c>
      <c r="M26" s="433">
        <v>15927</v>
      </c>
    </row>
  </sheetData>
  <mergeCells count="2">
    <mergeCell ref="A2:A26"/>
    <mergeCell ref="A1:M1"/>
  </mergeCells>
  <pageMargins left="0.7" right="0.7" top="0.75" bottom="0.75" header="0.3" footer="0.3"/>
  <pageSetup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00B050"/>
  </sheetPr>
  <dimension ref="A1:M26"/>
  <sheetViews>
    <sheetView showGridLines="0" workbookViewId="0">
      <selection activeCell="M3" sqref="M3:M26"/>
    </sheetView>
  </sheetViews>
  <sheetFormatPr baseColWidth="10" defaultColWidth="11.42578125" defaultRowHeight="12.75"/>
  <cols>
    <col min="1" max="1" width="7.42578125" style="11" customWidth="1"/>
    <col min="2" max="2" width="39.7109375" style="11" customWidth="1"/>
    <col min="3" max="13" width="9.7109375" style="11" customWidth="1"/>
    <col min="14" max="16384" width="11.42578125" style="11"/>
  </cols>
  <sheetData>
    <row r="1" spans="1:13" ht="25.5" customHeight="1">
      <c r="A1" s="808" t="s">
        <v>326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24.75" customHeight="1">
      <c r="A2" s="931" t="s">
        <v>94</v>
      </c>
      <c r="B2" s="31" t="s">
        <v>108</v>
      </c>
      <c r="C2" s="32">
        <v>2007</v>
      </c>
      <c r="D2" s="32">
        <v>2008</v>
      </c>
      <c r="E2" s="32">
        <v>2009</v>
      </c>
      <c r="F2" s="32">
        <v>2010</v>
      </c>
      <c r="G2" s="32">
        <v>2011</v>
      </c>
      <c r="H2" s="32">
        <v>2012</v>
      </c>
      <c r="I2" s="32">
        <v>2013</v>
      </c>
      <c r="J2" s="32">
        <v>2014</v>
      </c>
      <c r="K2" s="32">
        <v>2015</v>
      </c>
      <c r="L2" s="32">
        <v>2016</v>
      </c>
      <c r="M2" s="32">
        <v>2017</v>
      </c>
    </row>
    <row r="3" spans="1:13" ht="22.5" customHeight="1">
      <c r="A3" s="773"/>
      <c r="B3" s="434" t="s">
        <v>109</v>
      </c>
      <c r="C3" s="435">
        <v>100</v>
      </c>
      <c r="D3" s="435">
        <v>100</v>
      </c>
      <c r="E3" s="436">
        <v>100</v>
      </c>
      <c r="F3" s="436">
        <v>100</v>
      </c>
      <c r="G3" s="436">
        <v>100</v>
      </c>
      <c r="H3" s="436">
        <v>100</v>
      </c>
      <c r="I3" s="436">
        <v>100</v>
      </c>
      <c r="J3" s="436">
        <v>100</v>
      </c>
      <c r="K3" s="436">
        <v>100</v>
      </c>
      <c r="L3" s="436">
        <f>SUM(L4:L10)</f>
        <v>100</v>
      </c>
      <c r="M3" s="436">
        <f>SUM(M4:M10)</f>
        <v>99.999999999999986</v>
      </c>
    </row>
    <row r="4" spans="1:13">
      <c r="A4" s="773"/>
      <c r="B4" s="37" t="s">
        <v>110</v>
      </c>
      <c r="C4" s="437">
        <v>4.9944218252775707</v>
      </c>
      <c r="D4" s="437">
        <v>4.5670719367342807</v>
      </c>
      <c r="E4" s="438">
        <v>4.846133206744959</v>
      </c>
      <c r="F4" s="438">
        <v>4.919809643165614</v>
      </c>
      <c r="G4" s="438">
        <v>5.865391568443127</v>
      </c>
      <c r="H4" s="438">
        <v>5.2975625136986038</v>
      </c>
      <c r="I4" s="438">
        <v>5.4066355164199482</v>
      </c>
      <c r="J4" s="438">
        <v>5.2576594910113368</v>
      </c>
      <c r="K4" s="438">
        <v>6.2469438131041475</v>
      </c>
      <c r="L4" s="438">
        <f>+'C22A'!L4/'C22A'!L3*100</f>
        <v>5.8006661159310857</v>
      </c>
      <c r="M4" s="438">
        <f>'C22A'!M4/'C22A'!M3*100</f>
        <v>6.9367793579814068</v>
      </c>
    </row>
    <row r="5" spans="1:13">
      <c r="A5" s="773"/>
      <c r="B5" s="37" t="s">
        <v>111</v>
      </c>
      <c r="C5" s="437">
        <v>59.010913462132223</v>
      </c>
      <c r="D5" s="437">
        <v>62.015660756261973</v>
      </c>
      <c r="E5" s="438">
        <v>59.356876019070818</v>
      </c>
      <c r="F5" s="438">
        <v>62.089521906278044</v>
      </c>
      <c r="G5" s="438">
        <v>64.014480439655799</v>
      </c>
      <c r="H5" s="438">
        <v>62.804781918227505</v>
      </c>
      <c r="I5" s="438">
        <v>62.354694376438367</v>
      </c>
      <c r="J5" s="438">
        <v>61.722545642371962</v>
      </c>
      <c r="K5" s="438">
        <v>60.961784461074451</v>
      </c>
      <c r="L5" s="438">
        <f>+'C22A'!L5/'C22A'!L3*100</f>
        <v>57.298679356013174</v>
      </c>
      <c r="M5" s="438">
        <f>'C22A'!M5/'C22A'!M3*100</f>
        <v>58.513901870518104</v>
      </c>
    </row>
    <row r="6" spans="1:13">
      <c r="A6" s="773"/>
      <c r="B6" s="37" t="s">
        <v>112</v>
      </c>
      <c r="C6" s="437">
        <v>5.2163137939409907</v>
      </c>
      <c r="D6" s="437">
        <v>5.1029780344661182</v>
      </c>
      <c r="E6" s="438">
        <v>5.0694516109058636</v>
      </c>
      <c r="F6" s="438">
        <v>4.8410588175521196</v>
      </c>
      <c r="G6" s="438">
        <v>3.638187866078531</v>
      </c>
      <c r="H6" s="438">
        <v>3.3780276317661491</v>
      </c>
      <c r="I6" s="438">
        <v>3.5486321909537044</v>
      </c>
      <c r="J6" s="438">
        <v>4.0548990061788563</v>
      </c>
      <c r="K6" s="438">
        <v>4.1951421787042937</v>
      </c>
      <c r="L6" s="438">
        <f>+'C22A'!L6/'C22A'!L3*100</f>
        <v>2.8782787145682023</v>
      </c>
      <c r="M6" s="438">
        <f>'C22A'!M6/'C22A'!M3*100</f>
        <v>2.6934995326613485</v>
      </c>
    </row>
    <row r="7" spans="1:13">
      <c r="A7" s="773"/>
      <c r="B7" s="37" t="s">
        <v>113</v>
      </c>
      <c r="C7" s="437">
        <v>16.248337868602082</v>
      </c>
      <c r="D7" s="437">
        <v>14.952441739184582</v>
      </c>
      <c r="E7" s="438">
        <v>16.008751109368227</v>
      </c>
      <c r="F7" s="438">
        <v>15.41991972496486</v>
      </c>
      <c r="G7" s="438">
        <v>14.376943379853929</v>
      </c>
      <c r="H7" s="438">
        <v>14.586465587184644</v>
      </c>
      <c r="I7" s="438">
        <v>13.74636162426636</v>
      </c>
      <c r="J7" s="438">
        <v>14.914696047628851</v>
      </c>
      <c r="K7" s="438">
        <v>15.129347609230564</v>
      </c>
      <c r="L7" s="438">
        <f>+'C22A'!L7/'C22A'!L3*100</f>
        <v>18.394069998243129</v>
      </c>
      <c r="M7" s="438">
        <f>'C22A'!M7/'C22A'!M3*100</f>
        <v>17.066974864549358</v>
      </c>
    </row>
    <row r="8" spans="1:13">
      <c r="A8" s="773"/>
      <c r="B8" s="37" t="s">
        <v>114</v>
      </c>
      <c r="C8" s="437">
        <v>0.26923441095709955</v>
      </c>
      <c r="D8" s="437">
        <v>0.30317418310319599</v>
      </c>
      <c r="E8" s="438">
        <v>0.46686342903139255</v>
      </c>
      <c r="F8" s="438">
        <v>0.3222009585584365</v>
      </c>
      <c r="G8" s="438">
        <v>0.54911779593607635</v>
      </c>
      <c r="H8" s="438">
        <v>0.36644966796507</v>
      </c>
      <c r="I8" s="438">
        <v>0.70436751907738504</v>
      </c>
      <c r="J8" s="438">
        <v>8.0391159302655238E-2</v>
      </c>
      <c r="K8" s="438">
        <v>0.38219450844778957</v>
      </c>
      <c r="L8" s="438">
        <f>+'C22A'!L8/'C22A'!L3*100</f>
        <v>0.43136800475476694</v>
      </c>
      <c r="M8" s="438">
        <f>'C22A'!M8/'C22A'!M3*100</f>
        <v>0.1008365555783946</v>
      </c>
    </row>
    <row r="9" spans="1:13">
      <c r="A9" s="773"/>
      <c r="B9" s="37" t="s">
        <v>115</v>
      </c>
      <c r="C9" s="437">
        <v>0</v>
      </c>
      <c r="D9" s="437">
        <v>0</v>
      </c>
      <c r="E9" s="438">
        <v>0</v>
      </c>
      <c r="F9" s="438">
        <v>2.4980100597828847E-2</v>
      </c>
      <c r="G9" s="438">
        <v>4.971436835635259E-3</v>
      </c>
      <c r="H9" s="438">
        <v>5.7678331788835788E-2</v>
      </c>
      <c r="I9" s="438">
        <v>1.1745576138862074E-2</v>
      </c>
      <c r="J9" s="438">
        <v>0</v>
      </c>
      <c r="K9" s="438">
        <v>0</v>
      </c>
      <c r="L9" s="438">
        <f>+'C22A'!L9/'C22A'!L3*100</f>
        <v>0</v>
      </c>
      <c r="M9" s="438">
        <f>'C22A'!M9/'C22A'!M3*100</f>
        <v>0</v>
      </c>
    </row>
    <row r="10" spans="1:13">
      <c r="A10" s="773"/>
      <c r="B10" s="37" t="s">
        <v>116</v>
      </c>
      <c r="C10" s="437">
        <v>14.260778639090038</v>
      </c>
      <c r="D10" s="437">
        <v>13.058673350249855</v>
      </c>
      <c r="E10" s="438">
        <v>14.251924624878743</v>
      </c>
      <c r="F10" s="438">
        <v>12.382508848883093</v>
      </c>
      <c r="G10" s="438">
        <v>11.550907513196904</v>
      </c>
      <c r="H10" s="438">
        <v>13.509034349369193</v>
      </c>
      <c r="I10" s="438">
        <v>14.227563196705365</v>
      </c>
      <c r="J10" s="438">
        <v>13.969808653506336</v>
      </c>
      <c r="K10" s="438">
        <v>13.084587429438757</v>
      </c>
      <c r="L10" s="438">
        <f>+'C22A'!L10/'C22A'!L3*100</f>
        <v>15.196937810489644</v>
      </c>
      <c r="M10" s="438">
        <f>'C22A'!M10/'C22A'!M3*100</f>
        <v>14.688007818711387</v>
      </c>
    </row>
    <row r="11" spans="1:13" ht="22.5" customHeight="1">
      <c r="A11" s="773"/>
      <c r="B11" s="434" t="s">
        <v>117</v>
      </c>
      <c r="C11" s="435">
        <v>100</v>
      </c>
      <c r="D11" s="435">
        <v>100</v>
      </c>
      <c r="E11" s="436">
        <v>100</v>
      </c>
      <c r="F11" s="436">
        <v>100</v>
      </c>
      <c r="G11" s="436">
        <v>100</v>
      </c>
      <c r="H11" s="436">
        <v>100</v>
      </c>
      <c r="I11" s="436">
        <v>100</v>
      </c>
      <c r="J11" s="436">
        <v>100</v>
      </c>
      <c r="K11" s="436">
        <v>100</v>
      </c>
      <c r="L11" s="436">
        <f>SUM(L12:L18)</f>
        <v>100.00000000000001</v>
      </c>
      <c r="M11" s="436">
        <f>SUM(M12:M18)</f>
        <v>100</v>
      </c>
    </row>
    <row r="12" spans="1:13">
      <c r="A12" s="773"/>
      <c r="B12" s="37" t="s">
        <v>110</v>
      </c>
      <c r="C12" s="437">
        <v>4.1348375032083791</v>
      </c>
      <c r="D12" s="437">
        <v>3.4549395889697356</v>
      </c>
      <c r="E12" s="438">
        <v>3.463677021636649</v>
      </c>
      <c r="F12" s="438">
        <v>3.3334165024077449</v>
      </c>
      <c r="G12" s="438">
        <v>4.8381126716961322</v>
      </c>
      <c r="H12" s="438">
        <v>4.0723851802441589</v>
      </c>
      <c r="I12" s="438">
        <v>4.1571037866185465</v>
      </c>
      <c r="J12" s="438">
        <v>3.872133493409005</v>
      </c>
      <c r="K12" s="438">
        <v>6.0951483749411208</v>
      </c>
      <c r="L12" s="438">
        <f>+'C22A'!L12/'C22A'!L11*100</f>
        <v>4.832449695130614</v>
      </c>
      <c r="M12" s="438">
        <f>'C22A'!M12/'C22A'!M11*100</f>
        <v>6.114044541311193</v>
      </c>
    </row>
    <row r="13" spans="1:13">
      <c r="A13" s="773"/>
      <c r="B13" s="37" t="s">
        <v>111</v>
      </c>
      <c r="C13" s="437">
        <v>64.305095518046372</v>
      </c>
      <c r="D13" s="437">
        <v>67.895612428372175</v>
      </c>
      <c r="E13" s="438">
        <v>64.576332648374219</v>
      </c>
      <c r="F13" s="438">
        <v>66.557923101873797</v>
      </c>
      <c r="G13" s="438">
        <v>67.527642993182624</v>
      </c>
      <c r="H13" s="438">
        <v>67.587103155207217</v>
      </c>
      <c r="I13" s="438">
        <v>67.314968844277772</v>
      </c>
      <c r="J13" s="438">
        <v>65.031348152459955</v>
      </c>
      <c r="K13" s="438">
        <v>64.666156382477624</v>
      </c>
      <c r="L13" s="438">
        <f>+'C22A'!L13/'C22A'!L11*100</f>
        <v>61.89899816453287</v>
      </c>
      <c r="M13" s="438">
        <f>'C22A'!M13/'C22A'!M11*100</f>
        <v>60.772579217667214</v>
      </c>
    </row>
    <row r="14" spans="1:13">
      <c r="A14" s="773"/>
      <c r="B14" s="37" t="s">
        <v>112</v>
      </c>
      <c r="C14" s="437">
        <v>1.2686849921165528</v>
      </c>
      <c r="D14" s="437">
        <v>0.74442521299299269</v>
      </c>
      <c r="E14" s="438">
        <v>1.0612836939441557</v>
      </c>
      <c r="F14" s="438">
        <v>0.78781905736171054</v>
      </c>
      <c r="G14" s="438">
        <v>0.33380218182797072</v>
      </c>
      <c r="H14" s="438">
        <v>0.64863745881324641</v>
      </c>
      <c r="I14" s="438">
        <v>0.99641920658640415</v>
      </c>
      <c r="J14" s="438">
        <v>0.93559379585501024</v>
      </c>
      <c r="K14" s="438">
        <v>1.1098681111634481</v>
      </c>
      <c r="L14" s="438">
        <f>+'C22A'!L14/'C22A'!L11*100</f>
        <v>0.98933383339868275</v>
      </c>
      <c r="M14" s="438">
        <f>'C22A'!M14/'C22A'!M11*100</f>
        <v>0.79714376885238991</v>
      </c>
    </row>
    <row r="15" spans="1:13">
      <c r="A15" s="773"/>
      <c r="B15" s="37" t="s">
        <v>113</v>
      </c>
      <c r="C15" s="437">
        <v>16.651796081498954</v>
      </c>
      <c r="D15" s="437">
        <v>14.522733256034101</v>
      </c>
      <c r="E15" s="438">
        <v>15.994197993472742</v>
      </c>
      <c r="F15" s="438">
        <v>17.144888844532051</v>
      </c>
      <c r="G15" s="438">
        <v>15.454502628019192</v>
      </c>
      <c r="H15" s="438">
        <v>15.315434466340431</v>
      </c>
      <c r="I15" s="438">
        <v>14.50080356387628</v>
      </c>
      <c r="J15" s="438">
        <v>16.364099392440064</v>
      </c>
      <c r="K15" s="438">
        <v>15.179580781912389</v>
      </c>
      <c r="L15" s="438">
        <f>+'C22A'!L15/'C22A'!L11*100</f>
        <v>18.23761059683936</v>
      </c>
      <c r="M15" s="438">
        <f>'C22A'!M15/'C22A'!M11*100</f>
        <v>18.947216318568515</v>
      </c>
    </row>
    <row r="16" spans="1:13">
      <c r="A16" s="773"/>
      <c r="B16" s="37" t="s">
        <v>114</v>
      </c>
      <c r="C16" s="437">
        <v>0.38317220137624208</v>
      </c>
      <c r="D16" s="437">
        <v>0.41730382519170772</v>
      </c>
      <c r="E16" s="438">
        <v>0.63580321527861727</v>
      </c>
      <c r="F16" s="438">
        <v>0.45722198657651136</v>
      </c>
      <c r="G16" s="438">
        <v>0.53637165104212237</v>
      </c>
      <c r="H16" s="438">
        <v>0.35997078831302509</v>
      </c>
      <c r="I16" s="438">
        <v>0.65751261736261879</v>
      </c>
      <c r="J16" s="438">
        <v>9.7621906113192908E-2</v>
      </c>
      <c r="K16" s="438">
        <v>0.45690061234102686</v>
      </c>
      <c r="L16" s="438">
        <f>+'C22A'!L16/'C22A'!L11*100</f>
        <v>0.54893537223614453</v>
      </c>
      <c r="M16" s="438">
        <f>'C22A'!M16/'C22A'!M11*100</f>
        <v>0.15653880657222158</v>
      </c>
    </row>
    <row r="17" spans="1:13">
      <c r="A17" s="773"/>
      <c r="B17" s="37" t="s">
        <v>115</v>
      </c>
      <c r="C17" s="437">
        <v>0</v>
      </c>
      <c r="D17" s="437">
        <v>0</v>
      </c>
      <c r="E17" s="438">
        <v>0</v>
      </c>
      <c r="F17" s="438">
        <v>3.6802315427031614E-2</v>
      </c>
      <c r="G17" s="438">
        <v>7.4028709679590287E-3</v>
      </c>
      <c r="H17" s="438">
        <v>7.4754317061810314E-3</v>
      </c>
      <c r="I17" s="438">
        <v>1.8044943186624186E-2</v>
      </c>
      <c r="J17" s="438">
        <v>0</v>
      </c>
      <c r="K17" s="438">
        <v>0</v>
      </c>
      <c r="L17" s="438">
        <f>+'C22A'!L17/'C22A'!L11*100</f>
        <v>0</v>
      </c>
      <c r="M17" s="438">
        <f>'C22A'!M17/'C22A'!M11*100</f>
        <v>0</v>
      </c>
    </row>
    <row r="18" spans="1:13">
      <c r="A18" s="773"/>
      <c r="B18" s="37" t="s">
        <v>116</v>
      </c>
      <c r="C18" s="437">
        <v>13.256413703753497</v>
      </c>
      <c r="D18" s="437">
        <v>12.964985688439285</v>
      </c>
      <c r="E18" s="438">
        <v>14.268705427293607</v>
      </c>
      <c r="F18" s="438">
        <v>11.681928191821154</v>
      </c>
      <c r="G18" s="438">
        <v>11.302165003263994</v>
      </c>
      <c r="H18" s="438">
        <v>12.008993519375743</v>
      </c>
      <c r="I18" s="438">
        <v>12.355147038091747</v>
      </c>
      <c r="J18" s="438">
        <v>13.699203259722777</v>
      </c>
      <c r="K18" s="438">
        <v>12.49234573716439</v>
      </c>
      <c r="L18" s="438">
        <f>+'C22A'!L18/'C22A'!L11*100</f>
        <v>13.492672337862336</v>
      </c>
      <c r="M18" s="438">
        <f>'C22A'!M18/'C22A'!M11*100</f>
        <v>13.212477347028473</v>
      </c>
    </row>
    <row r="19" spans="1:13" ht="22.5" customHeight="1">
      <c r="A19" s="773"/>
      <c r="B19" s="434" t="s">
        <v>118</v>
      </c>
      <c r="C19" s="435">
        <v>100</v>
      </c>
      <c r="D19" s="435">
        <v>100</v>
      </c>
      <c r="E19" s="436">
        <v>100</v>
      </c>
      <c r="F19" s="436">
        <v>100</v>
      </c>
      <c r="G19" s="436">
        <v>100</v>
      </c>
      <c r="H19" s="436">
        <v>100</v>
      </c>
      <c r="I19" s="436">
        <v>100</v>
      </c>
      <c r="J19" s="436">
        <v>100</v>
      </c>
      <c r="K19" s="436">
        <v>100</v>
      </c>
      <c r="L19" s="436">
        <f>SUM(L20:L26)</f>
        <v>100.00000000000001</v>
      </c>
      <c r="M19" s="436">
        <f>SUM(M20:M26)</f>
        <v>100</v>
      </c>
    </row>
    <row r="20" spans="1:13">
      <c r="A20" s="773"/>
      <c r="B20" s="37" t="s">
        <v>110</v>
      </c>
      <c r="C20" s="437">
        <v>6.7686718720435941</v>
      </c>
      <c r="D20" s="437">
        <v>7.0988638247408229</v>
      </c>
      <c r="E20" s="438">
        <v>7.8247281724070579</v>
      </c>
      <c r="F20" s="438">
        <v>8.2718262336566841</v>
      </c>
      <c r="G20" s="438">
        <v>7.9658194927965003</v>
      </c>
      <c r="H20" s="438">
        <v>7.7704271123491182</v>
      </c>
      <c r="I20" s="438">
        <v>7.7364680153089118</v>
      </c>
      <c r="J20" s="438">
        <v>7.7261286175717574</v>
      </c>
      <c r="K20" s="438">
        <v>6.5474594645001103</v>
      </c>
      <c r="L20" s="438">
        <f>+'C22A'!L20/'C22A'!L19*100</f>
        <v>7.6618893646770951</v>
      </c>
      <c r="M20" s="438">
        <f>'C22A'!M20/'C22A'!M19*100</f>
        <v>8.4261580381471379</v>
      </c>
    </row>
    <row r="21" spans="1:13">
      <c r="A21" s="773"/>
      <c r="B21" s="37" t="s">
        <v>111</v>
      </c>
      <c r="C21" s="437">
        <v>48.083302849502381</v>
      </c>
      <c r="D21" s="437">
        <v>48.629831295188794</v>
      </c>
      <c r="E21" s="438">
        <v>48.111205156585719</v>
      </c>
      <c r="F21" s="438">
        <v>52.647880641079716</v>
      </c>
      <c r="G21" s="438">
        <v>56.831285346689967</v>
      </c>
      <c r="H21" s="438">
        <v>53.152274837511605</v>
      </c>
      <c r="I21" s="438">
        <v>53.105942717752455</v>
      </c>
      <c r="J21" s="438">
        <v>55.827544858429924</v>
      </c>
      <c r="K21" s="438">
        <v>53.628087517047639</v>
      </c>
      <c r="L21" s="438">
        <f>+'C22A'!L21/'C22A'!L19*100</f>
        <v>48.455387573188851</v>
      </c>
      <c r="M21" s="438">
        <f>'C22A'!M21/'C22A'!M19*100</f>
        <v>54.425068119891009</v>
      </c>
    </row>
    <row r="22" spans="1:13">
      <c r="A22" s="773"/>
      <c r="B22" s="37" t="s">
        <v>112</v>
      </c>
      <c r="C22" s="437">
        <v>13.364531957566509</v>
      </c>
      <c r="D22" s="437">
        <v>15.025312097524898</v>
      </c>
      <c r="E22" s="438">
        <v>13.705319356728953</v>
      </c>
      <c r="F22" s="438">
        <v>13.405472374525518</v>
      </c>
      <c r="G22" s="438">
        <v>10.394506900774703</v>
      </c>
      <c r="H22" s="438">
        <v>8.8869545032497683</v>
      </c>
      <c r="I22" s="438">
        <v>8.3073979055389664</v>
      </c>
      <c r="J22" s="438">
        <v>9.6122892112910368</v>
      </c>
      <c r="K22" s="438">
        <v>10.303185723111355</v>
      </c>
      <c r="L22" s="438">
        <f>+'C22A'!L22/'C22A'!L19*100</f>
        <v>6.5094380844184219</v>
      </c>
      <c r="M22" s="438">
        <f>'C22A'!M22/'C22A'!M19*100</f>
        <v>6.1264305177111718</v>
      </c>
    </row>
    <row r="23" spans="1:13">
      <c r="A23" s="773"/>
      <c r="B23" s="37" t="s">
        <v>113</v>
      </c>
      <c r="C23" s="437">
        <v>15.41556819758568</v>
      </c>
      <c r="D23" s="437">
        <v>15.930681832672372</v>
      </c>
      <c r="E23" s="438">
        <v>16.040106777785013</v>
      </c>
      <c r="F23" s="438">
        <v>11.775094896668072</v>
      </c>
      <c r="G23" s="438">
        <v>12.173709630811993</v>
      </c>
      <c r="H23" s="438">
        <v>13.115134633240483</v>
      </c>
      <c r="I23" s="438">
        <v>12.339655970055095</v>
      </c>
      <c r="J23" s="438">
        <v>12.332422301202346</v>
      </c>
      <c r="K23" s="438">
        <v>15.029898938092295</v>
      </c>
      <c r="L23" s="438">
        <f>+'C22A'!L23/'C22A'!L19*100</f>
        <v>18.694835270471032</v>
      </c>
      <c r="M23" s="438">
        <f>'C22A'!M23/'C22A'!M19*100</f>
        <v>13.663215258855585</v>
      </c>
    </row>
    <row r="24" spans="1:13">
      <c r="A24" s="773"/>
      <c r="B24" s="37" t="s">
        <v>114</v>
      </c>
      <c r="C24" s="437">
        <v>3.4057797343491805E-2</v>
      </c>
      <c r="D24" s="437">
        <v>4.3355733795794493E-2</v>
      </c>
      <c r="E24" s="438">
        <v>0.10287128068233609</v>
      </c>
      <c r="F24" s="438">
        <v>3.6904259805989034E-2</v>
      </c>
      <c r="G24" s="438">
        <v>0.5751792274985208</v>
      </c>
      <c r="H24" s="438">
        <v>0.37952646239554316</v>
      </c>
      <c r="I24" s="438">
        <v>0.79173150523615266</v>
      </c>
      <c r="J24" s="438">
        <v>4.9692661690198661E-2</v>
      </c>
      <c r="K24" s="438">
        <v>0.23429577218524519</v>
      </c>
      <c r="L24" s="438">
        <f>+'C22A'!L24/'C22A'!L19*100</f>
        <v>0.20536572577121384</v>
      </c>
      <c r="M24" s="438">
        <f>'C22A'!M24/'C22A'!M19*100</f>
        <v>0</v>
      </c>
    </row>
    <row r="25" spans="1:13">
      <c r="A25" s="773"/>
      <c r="B25" s="37" t="s">
        <v>115</v>
      </c>
      <c r="C25" s="437">
        <v>0</v>
      </c>
      <c r="D25" s="437">
        <v>0</v>
      </c>
      <c r="E25" s="438">
        <v>0</v>
      </c>
      <c r="F25" s="438">
        <v>0</v>
      </c>
      <c r="G25" s="438">
        <v>0</v>
      </c>
      <c r="H25" s="438">
        <v>0.15900649953574744</v>
      </c>
      <c r="I25" s="438">
        <v>0</v>
      </c>
      <c r="J25" s="438">
        <v>0</v>
      </c>
      <c r="K25" s="438">
        <v>0</v>
      </c>
      <c r="L25" s="438">
        <f>+'C22A'!L25/'C22A'!L19*100</f>
        <v>0</v>
      </c>
      <c r="M25" s="438">
        <f>'C22A'!M25/'C22A'!M19*100</f>
        <v>0</v>
      </c>
    </row>
    <row r="26" spans="1:13">
      <c r="A26" s="774"/>
      <c r="B26" s="431" t="s">
        <v>116</v>
      </c>
      <c r="C26" s="439">
        <v>16.333867325958348</v>
      </c>
      <c r="D26" s="439">
        <v>13.271955216077327</v>
      </c>
      <c r="E26" s="440">
        <v>14.215769255810926</v>
      </c>
      <c r="F26" s="440">
        <v>13.862821594264025</v>
      </c>
      <c r="G26" s="440">
        <v>12.059499401428315</v>
      </c>
      <c r="H26" s="440">
        <v>16.536675951717733</v>
      </c>
      <c r="I26" s="440">
        <v>17.718803886108425</v>
      </c>
      <c r="J26" s="440">
        <v>14.451922349814733</v>
      </c>
      <c r="K26" s="440">
        <v>14.257072585063352</v>
      </c>
      <c r="L26" s="440">
        <f>+'C22A'!L26/'C22A'!L19*100</f>
        <v>18.47308398147339</v>
      </c>
      <c r="M26" s="440">
        <f>'C22A'!M26/'C22A'!M19*100</f>
        <v>17.359128065395097</v>
      </c>
    </row>
  </sheetData>
  <mergeCells count="2">
    <mergeCell ref="A2:A26"/>
    <mergeCell ref="A1:M1"/>
  </mergeCells>
  <pageMargins left="0.7" right="0.7" top="0.75" bottom="0.75" header="0.3" footer="0.3"/>
  <pageSetup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00B050"/>
  </sheetPr>
  <dimension ref="A1:O29"/>
  <sheetViews>
    <sheetView showGridLines="0" workbookViewId="0">
      <selection activeCell="M21" activeCellId="2" sqref="M3 M12 M21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4" width="11.42578125" style="11"/>
    <col min="15" max="15" width="11.42578125" style="46"/>
    <col min="16" max="16384" width="11.42578125" style="11"/>
  </cols>
  <sheetData>
    <row r="1" spans="1:13" ht="33" customHeight="1">
      <c r="A1" s="808" t="s">
        <v>328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38.25">
      <c r="A2" s="958" t="s">
        <v>99</v>
      </c>
      <c r="B2" s="149" t="s">
        <v>178</v>
      </c>
      <c r="C2" s="150">
        <v>2007</v>
      </c>
      <c r="D2" s="150">
        <v>2008</v>
      </c>
      <c r="E2" s="150">
        <v>2009</v>
      </c>
      <c r="F2" s="150">
        <v>2010</v>
      </c>
      <c r="G2" s="150">
        <v>2011</v>
      </c>
      <c r="H2" s="150">
        <v>2012</v>
      </c>
      <c r="I2" s="150">
        <v>2013</v>
      </c>
      <c r="J2" s="150">
        <v>2014</v>
      </c>
      <c r="K2" s="150">
        <v>2015</v>
      </c>
      <c r="L2" s="568">
        <v>2016</v>
      </c>
      <c r="M2" s="692">
        <v>2017</v>
      </c>
    </row>
    <row r="3" spans="1:13" ht="22.5" customHeight="1">
      <c r="A3" s="806"/>
      <c r="B3" s="142" t="s">
        <v>119</v>
      </c>
      <c r="C3" s="143">
        <v>588585</v>
      </c>
      <c r="D3" s="143">
        <v>588104</v>
      </c>
      <c r="E3" s="143">
        <v>573971</v>
      </c>
      <c r="F3" s="143">
        <v>580757</v>
      </c>
      <c r="G3" s="143">
        <v>573858</v>
      </c>
      <c r="H3" s="143">
        <v>626499</v>
      </c>
      <c r="I3" s="143">
        <v>651052</v>
      </c>
      <c r="J3" s="143">
        <v>651583</v>
      </c>
      <c r="K3" s="143">
        <v>669999</v>
      </c>
      <c r="L3" s="143">
        <v>700469</v>
      </c>
      <c r="M3" s="143">
        <v>693950</v>
      </c>
    </row>
    <row r="4" spans="1:13">
      <c r="A4" s="806"/>
      <c r="B4" s="145" t="s">
        <v>179</v>
      </c>
      <c r="C4" s="146">
        <v>11945</v>
      </c>
      <c r="D4" s="146">
        <v>9711</v>
      </c>
      <c r="E4" s="146">
        <v>8908</v>
      </c>
      <c r="F4" s="146">
        <v>8892</v>
      </c>
      <c r="G4" s="146">
        <v>8032</v>
      </c>
      <c r="H4" s="146">
        <v>10371</v>
      </c>
      <c r="I4" s="146">
        <v>10198</v>
      </c>
      <c r="J4" s="146">
        <v>8811</v>
      </c>
      <c r="K4" s="146">
        <v>9663</v>
      </c>
      <c r="L4" s="146">
        <v>10579</v>
      </c>
      <c r="M4" s="146">
        <v>8191</v>
      </c>
    </row>
    <row r="5" spans="1:13">
      <c r="A5" s="806"/>
      <c r="B5" s="145" t="s">
        <v>180</v>
      </c>
      <c r="C5" s="146">
        <v>11467</v>
      </c>
      <c r="D5" s="146">
        <v>11745</v>
      </c>
      <c r="E5" s="146">
        <v>8438</v>
      </c>
      <c r="F5" s="146">
        <v>9924</v>
      </c>
      <c r="G5" s="146">
        <v>8727</v>
      </c>
      <c r="H5" s="146">
        <v>9514</v>
      </c>
      <c r="I5" s="146">
        <v>8938</v>
      </c>
      <c r="J5" s="146">
        <v>10276</v>
      </c>
      <c r="K5" s="146">
        <v>7964</v>
      </c>
      <c r="L5" s="146">
        <v>8060</v>
      </c>
      <c r="M5" s="146">
        <v>6274</v>
      </c>
    </row>
    <row r="6" spans="1:13">
      <c r="A6" s="806"/>
      <c r="B6" s="145" t="s">
        <v>181</v>
      </c>
      <c r="C6" s="146">
        <v>79692</v>
      </c>
      <c r="D6" s="146">
        <v>76729</v>
      </c>
      <c r="E6" s="146">
        <v>72585</v>
      </c>
      <c r="F6" s="146">
        <v>70066</v>
      </c>
      <c r="G6" s="146">
        <v>68115</v>
      </c>
      <c r="H6" s="146">
        <v>71840</v>
      </c>
      <c r="I6" s="146">
        <v>69008</v>
      </c>
      <c r="J6" s="146">
        <v>63865</v>
      </c>
      <c r="K6" s="146">
        <v>55470</v>
      </c>
      <c r="L6" s="146">
        <v>59509</v>
      </c>
      <c r="M6" s="146">
        <v>51397</v>
      </c>
    </row>
    <row r="7" spans="1:13">
      <c r="A7" s="806"/>
      <c r="B7" s="145" t="s">
        <v>182</v>
      </c>
      <c r="C7" s="146">
        <v>162004</v>
      </c>
      <c r="D7" s="146">
        <v>165339</v>
      </c>
      <c r="E7" s="146">
        <v>160238</v>
      </c>
      <c r="F7" s="146">
        <v>165162</v>
      </c>
      <c r="G7" s="146">
        <v>166009</v>
      </c>
      <c r="H7" s="146">
        <v>181829</v>
      </c>
      <c r="I7" s="146">
        <v>198976</v>
      </c>
      <c r="J7" s="146">
        <v>198589</v>
      </c>
      <c r="K7" s="146">
        <v>199843</v>
      </c>
      <c r="L7" s="146">
        <v>203058</v>
      </c>
      <c r="M7" s="146">
        <v>194656</v>
      </c>
    </row>
    <row r="8" spans="1:13">
      <c r="A8" s="806"/>
      <c r="B8" s="145" t="s">
        <v>183</v>
      </c>
      <c r="C8" s="146">
        <v>235772</v>
      </c>
      <c r="D8" s="146">
        <v>236277</v>
      </c>
      <c r="E8" s="146">
        <v>234660</v>
      </c>
      <c r="F8" s="146">
        <v>237611</v>
      </c>
      <c r="G8" s="146">
        <v>238987</v>
      </c>
      <c r="H8" s="146">
        <v>254706</v>
      </c>
      <c r="I8" s="146">
        <v>261242</v>
      </c>
      <c r="J8" s="146">
        <v>259978</v>
      </c>
      <c r="K8" s="146">
        <v>283719</v>
      </c>
      <c r="L8" s="146">
        <v>306413</v>
      </c>
      <c r="M8" s="146">
        <v>317850</v>
      </c>
    </row>
    <row r="9" spans="1:13">
      <c r="A9" s="806"/>
      <c r="B9" s="145" t="s">
        <v>184</v>
      </c>
      <c r="C9" s="146">
        <v>4286</v>
      </c>
      <c r="D9" s="146">
        <v>3325</v>
      </c>
      <c r="E9" s="146">
        <v>3570</v>
      </c>
      <c r="F9" s="146">
        <v>3960</v>
      </c>
      <c r="G9" s="146">
        <v>2232</v>
      </c>
      <c r="H9" s="146">
        <v>3356</v>
      </c>
      <c r="I9" s="146">
        <v>1998</v>
      </c>
      <c r="J9" s="146">
        <v>1892</v>
      </c>
      <c r="K9" s="146">
        <v>2160</v>
      </c>
      <c r="L9" s="146">
        <v>1380</v>
      </c>
      <c r="M9" s="146">
        <v>1004</v>
      </c>
    </row>
    <row r="10" spans="1:13">
      <c r="A10" s="806"/>
      <c r="B10" s="145" t="s">
        <v>185</v>
      </c>
      <c r="C10" s="146">
        <v>82415</v>
      </c>
      <c r="D10" s="146">
        <v>84383</v>
      </c>
      <c r="E10" s="146">
        <v>84818</v>
      </c>
      <c r="F10" s="146">
        <v>84193</v>
      </c>
      <c r="G10" s="146">
        <v>78730</v>
      </c>
      <c r="H10" s="146">
        <v>92850</v>
      </c>
      <c r="I10" s="146">
        <v>98323</v>
      </c>
      <c r="J10" s="146">
        <v>103755</v>
      </c>
      <c r="K10" s="146">
        <v>106079</v>
      </c>
      <c r="L10" s="146">
        <v>107532</v>
      </c>
      <c r="M10" s="146">
        <v>110144</v>
      </c>
    </row>
    <row r="11" spans="1:13">
      <c r="A11" s="806"/>
      <c r="B11" s="145" t="s">
        <v>186</v>
      </c>
      <c r="C11" s="146">
        <v>1004</v>
      </c>
      <c r="D11" s="146">
        <v>595</v>
      </c>
      <c r="E11" s="146">
        <v>754</v>
      </c>
      <c r="F11" s="146">
        <v>949</v>
      </c>
      <c r="G11" s="146">
        <v>3026</v>
      </c>
      <c r="H11" s="146">
        <v>2033</v>
      </c>
      <c r="I11" s="146">
        <v>2369</v>
      </c>
      <c r="J11" s="146">
        <v>4417</v>
      </c>
      <c r="K11" s="146">
        <v>5101</v>
      </c>
      <c r="L11" s="146">
        <v>3938</v>
      </c>
      <c r="M11" s="146">
        <v>4434</v>
      </c>
    </row>
    <row r="12" spans="1:13" ht="22.5" customHeight="1">
      <c r="A12" s="806"/>
      <c r="B12" s="142" t="s">
        <v>150</v>
      </c>
      <c r="C12" s="143">
        <v>297081</v>
      </c>
      <c r="D12" s="143">
        <v>300874</v>
      </c>
      <c r="E12" s="143">
        <v>288638</v>
      </c>
      <c r="F12" s="143">
        <v>288529</v>
      </c>
      <c r="G12" s="143">
        <v>283396</v>
      </c>
      <c r="H12" s="143">
        <v>312382</v>
      </c>
      <c r="I12" s="143">
        <v>328994</v>
      </c>
      <c r="J12" s="143">
        <v>320187</v>
      </c>
      <c r="K12" s="143">
        <v>339181</v>
      </c>
      <c r="L12" s="143">
        <v>354755</v>
      </c>
      <c r="M12" s="143">
        <v>350819</v>
      </c>
    </row>
    <row r="13" spans="1:13">
      <c r="A13" s="806"/>
      <c r="B13" s="145" t="s">
        <v>179</v>
      </c>
      <c r="C13" s="146">
        <v>5880</v>
      </c>
      <c r="D13" s="146">
        <v>3933</v>
      </c>
      <c r="E13" s="146">
        <v>3399</v>
      </c>
      <c r="F13" s="146">
        <v>3200</v>
      </c>
      <c r="G13" s="146">
        <v>3506</v>
      </c>
      <c r="H13" s="146">
        <v>4442</v>
      </c>
      <c r="I13" s="146">
        <v>4713</v>
      </c>
      <c r="J13" s="146">
        <v>3342</v>
      </c>
      <c r="K13" s="146">
        <v>3372</v>
      </c>
      <c r="L13" s="146">
        <v>4580</v>
      </c>
      <c r="M13" s="146">
        <v>3440</v>
      </c>
    </row>
    <row r="14" spans="1:13">
      <c r="A14" s="806"/>
      <c r="B14" s="145" t="s">
        <v>180</v>
      </c>
      <c r="C14" s="146">
        <v>6112</v>
      </c>
      <c r="D14" s="146">
        <v>6144</v>
      </c>
      <c r="E14" s="146">
        <v>5352</v>
      </c>
      <c r="F14" s="146">
        <v>5698</v>
      </c>
      <c r="G14" s="146">
        <v>4984</v>
      </c>
      <c r="H14" s="146">
        <v>4533</v>
      </c>
      <c r="I14" s="146">
        <v>4411</v>
      </c>
      <c r="J14" s="146">
        <v>5513</v>
      </c>
      <c r="K14" s="146">
        <v>4065</v>
      </c>
      <c r="L14" s="146">
        <v>4923</v>
      </c>
      <c r="M14" s="146">
        <v>3964</v>
      </c>
    </row>
    <row r="15" spans="1:13">
      <c r="A15" s="806"/>
      <c r="B15" s="145" t="s">
        <v>181</v>
      </c>
      <c r="C15" s="146">
        <v>45094</v>
      </c>
      <c r="D15" s="146">
        <v>45445</v>
      </c>
      <c r="E15" s="146">
        <v>41336</v>
      </c>
      <c r="F15" s="146">
        <v>40424</v>
      </c>
      <c r="G15" s="146">
        <v>37058</v>
      </c>
      <c r="H15" s="146">
        <v>42525</v>
      </c>
      <c r="I15" s="146">
        <v>38984</v>
      </c>
      <c r="J15" s="146">
        <v>35919</v>
      </c>
      <c r="K15" s="146">
        <v>31081</v>
      </c>
      <c r="L15" s="146">
        <v>33467</v>
      </c>
      <c r="M15" s="146">
        <v>29888</v>
      </c>
    </row>
    <row r="16" spans="1:13">
      <c r="A16" s="806"/>
      <c r="B16" s="145" t="s">
        <v>182</v>
      </c>
      <c r="C16" s="146">
        <v>90204</v>
      </c>
      <c r="D16" s="146">
        <v>91992</v>
      </c>
      <c r="E16" s="146">
        <v>87462</v>
      </c>
      <c r="F16" s="146">
        <v>90718</v>
      </c>
      <c r="G16" s="146">
        <v>90348</v>
      </c>
      <c r="H16" s="146">
        <v>99727</v>
      </c>
      <c r="I16" s="146">
        <v>110207</v>
      </c>
      <c r="J16" s="146">
        <v>107141</v>
      </c>
      <c r="K16" s="146">
        <v>111443</v>
      </c>
      <c r="L16" s="146">
        <v>107040</v>
      </c>
      <c r="M16" s="146">
        <v>109569</v>
      </c>
    </row>
    <row r="17" spans="1:13">
      <c r="A17" s="806"/>
      <c r="B17" s="145" t="s">
        <v>183</v>
      </c>
      <c r="C17" s="146">
        <v>115251</v>
      </c>
      <c r="D17" s="146">
        <v>120457</v>
      </c>
      <c r="E17" s="146">
        <v>115124</v>
      </c>
      <c r="F17" s="146">
        <v>111520</v>
      </c>
      <c r="G17" s="146">
        <v>116784</v>
      </c>
      <c r="H17" s="146">
        <v>120105</v>
      </c>
      <c r="I17" s="146">
        <v>128257</v>
      </c>
      <c r="J17" s="146">
        <v>125066</v>
      </c>
      <c r="K17" s="146">
        <v>142517</v>
      </c>
      <c r="L17" s="146">
        <v>155199</v>
      </c>
      <c r="M17" s="146">
        <v>157925</v>
      </c>
    </row>
    <row r="18" spans="1:13">
      <c r="A18" s="806"/>
      <c r="B18" s="145" t="s">
        <v>184</v>
      </c>
      <c r="C18" s="146">
        <v>2360</v>
      </c>
      <c r="D18" s="146">
        <v>1478</v>
      </c>
      <c r="E18" s="146">
        <v>2362</v>
      </c>
      <c r="F18" s="146">
        <v>2976</v>
      </c>
      <c r="G18" s="146">
        <v>1661</v>
      </c>
      <c r="H18" s="146">
        <v>2265</v>
      </c>
      <c r="I18" s="146">
        <v>1761</v>
      </c>
      <c r="J18" s="146">
        <v>1154</v>
      </c>
      <c r="K18" s="146">
        <v>1445</v>
      </c>
      <c r="L18" s="146">
        <v>1011</v>
      </c>
      <c r="M18" s="146">
        <v>750</v>
      </c>
    </row>
    <row r="19" spans="1:13">
      <c r="A19" s="806"/>
      <c r="B19" s="145" t="s">
        <v>185</v>
      </c>
      <c r="C19" s="146">
        <v>31848</v>
      </c>
      <c r="D19" s="146">
        <v>31201</v>
      </c>
      <c r="E19" s="146">
        <v>33371</v>
      </c>
      <c r="F19" s="146">
        <v>33676</v>
      </c>
      <c r="G19" s="146">
        <v>27772</v>
      </c>
      <c r="H19" s="146">
        <v>37929</v>
      </c>
      <c r="I19" s="146">
        <v>39327</v>
      </c>
      <c r="J19" s="146">
        <v>40578</v>
      </c>
      <c r="K19" s="146">
        <v>44017</v>
      </c>
      <c r="L19" s="146">
        <v>47287</v>
      </c>
      <c r="M19" s="146">
        <v>43490</v>
      </c>
    </row>
    <row r="20" spans="1:13">
      <c r="A20" s="806"/>
      <c r="B20" s="145" t="s">
        <v>186</v>
      </c>
      <c r="C20" s="146">
        <v>332</v>
      </c>
      <c r="D20" s="146">
        <v>224</v>
      </c>
      <c r="E20" s="146">
        <v>232</v>
      </c>
      <c r="F20" s="146">
        <v>317</v>
      </c>
      <c r="G20" s="146">
        <v>1283</v>
      </c>
      <c r="H20" s="146">
        <v>856</v>
      </c>
      <c r="I20" s="146">
        <v>1334</v>
      </c>
      <c r="J20" s="146">
        <v>1474</v>
      </c>
      <c r="K20" s="146">
        <v>1241</v>
      </c>
      <c r="L20" s="146">
        <v>1248</v>
      </c>
      <c r="M20" s="146">
        <v>1793</v>
      </c>
    </row>
    <row r="21" spans="1:13" ht="22.5" customHeight="1">
      <c r="A21" s="806"/>
      <c r="B21" s="142" t="s">
        <v>151</v>
      </c>
      <c r="C21" s="143">
        <v>291504</v>
      </c>
      <c r="D21" s="143">
        <v>287230</v>
      </c>
      <c r="E21" s="143">
        <v>285333</v>
      </c>
      <c r="F21" s="143">
        <v>292228</v>
      </c>
      <c r="G21" s="143">
        <v>290462</v>
      </c>
      <c r="H21" s="143">
        <v>314117</v>
      </c>
      <c r="I21" s="143">
        <v>322058</v>
      </c>
      <c r="J21" s="143">
        <v>331396</v>
      </c>
      <c r="K21" s="143">
        <v>330818</v>
      </c>
      <c r="L21" s="143">
        <v>345714</v>
      </c>
      <c r="M21" s="143">
        <v>343131</v>
      </c>
    </row>
    <row r="22" spans="1:13">
      <c r="A22" s="806"/>
      <c r="B22" s="145" t="s">
        <v>179</v>
      </c>
      <c r="C22" s="146">
        <v>6065</v>
      </c>
      <c r="D22" s="146">
        <v>5778</v>
      </c>
      <c r="E22" s="146">
        <v>5509</v>
      </c>
      <c r="F22" s="146">
        <v>5692</v>
      </c>
      <c r="G22" s="146">
        <v>4526</v>
      </c>
      <c r="H22" s="146">
        <v>5929</v>
      </c>
      <c r="I22" s="146">
        <v>5485</v>
      </c>
      <c r="J22" s="146">
        <v>5469</v>
      </c>
      <c r="K22" s="146">
        <v>6291</v>
      </c>
      <c r="L22" s="146">
        <v>5999</v>
      </c>
      <c r="M22" s="146">
        <v>4751</v>
      </c>
    </row>
    <row r="23" spans="1:13">
      <c r="A23" s="806"/>
      <c r="B23" s="145" t="s">
        <v>180</v>
      </c>
      <c r="C23" s="146">
        <v>5355</v>
      </c>
      <c r="D23" s="146">
        <v>5601</v>
      </c>
      <c r="E23" s="146">
        <v>3086</v>
      </c>
      <c r="F23" s="146">
        <v>4226</v>
      </c>
      <c r="G23" s="146">
        <v>3743</v>
      </c>
      <c r="H23" s="146">
        <v>4981</v>
      </c>
      <c r="I23" s="146">
        <v>4527</v>
      </c>
      <c r="J23" s="146">
        <v>4763</v>
      </c>
      <c r="K23" s="146">
        <v>3899</v>
      </c>
      <c r="L23" s="146">
        <v>3137</v>
      </c>
      <c r="M23" s="146">
        <v>2310</v>
      </c>
    </row>
    <row r="24" spans="1:13">
      <c r="A24" s="806"/>
      <c r="B24" s="145" t="s">
        <v>181</v>
      </c>
      <c r="C24" s="146">
        <v>34598</v>
      </c>
      <c r="D24" s="146">
        <v>31284</v>
      </c>
      <c r="E24" s="146">
        <v>31249</v>
      </c>
      <c r="F24" s="146">
        <v>29642</v>
      </c>
      <c r="G24" s="146">
        <v>31057</v>
      </c>
      <c r="H24" s="146">
        <v>29315</v>
      </c>
      <c r="I24" s="146">
        <v>30024</v>
      </c>
      <c r="J24" s="146">
        <v>27946</v>
      </c>
      <c r="K24" s="146">
        <v>24389</v>
      </c>
      <c r="L24" s="146">
        <v>26042</v>
      </c>
      <c r="M24" s="146">
        <v>21509</v>
      </c>
    </row>
    <row r="25" spans="1:13">
      <c r="A25" s="806"/>
      <c r="B25" s="145" t="s">
        <v>182</v>
      </c>
      <c r="C25" s="146">
        <v>71800</v>
      </c>
      <c r="D25" s="146">
        <v>73347</v>
      </c>
      <c r="E25" s="146">
        <v>72776</v>
      </c>
      <c r="F25" s="146">
        <v>74444</v>
      </c>
      <c r="G25" s="146">
        <v>75661</v>
      </c>
      <c r="H25" s="146">
        <v>82102</v>
      </c>
      <c r="I25" s="146">
        <v>88769</v>
      </c>
      <c r="J25" s="146">
        <v>91448</v>
      </c>
      <c r="K25" s="146">
        <v>88400</v>
      </c>
      <c r="L25" s="146">
        <v>96018</v>
      </c>
      <c r="M25" s="146">
        <v>85087</v>
      </c>
    </row>
    <row r="26" spans="1:13">
      <c r="A26" s="806"/>
      <c r="B26" s="145" t="s">
        <v>183</v>
      </c>
      <c r="C26" s="146">
        <v>120521</v>
      </c>
      <c r="D26" s="146">
        <v>115820</v>
      </c>
      <c r="E26" s="146">
        <v>119536</v>
      </c>
      <c r="F26" s="146">
        <v>126091</v>
      </c>
      <c r="G26" s="146">
        <v>122203</v>
      </c>
      <c r="H26" s="146">
        <v>134601</v>
      </c>
      <c r="I26" s="146">
        <v>132985</v>
      </c>
      <c r="J26" s="146">
        <v>134912</v>
      </c>
      <c r="K26" s="146">
        <v>141202</v>
      </c>
      <c r="L26" s="146">
        <v>151214</v>
      </c>
      <c r="M26" s="146">
        <v>159925</v>
      </c>
    </row>
    <row r="27" spans="1:13">
      <c r="A27" s="806"/>
      <c r="B27" s="145" t="s">
        <v>184</v>
      </c>
      <c r="C27" s="146">
        <v>1926</v>
      </c>
      <c r="D27" s="146">
        <v>1847</v>
      </c>
      <c r="E27" s="146">
        <v>1208</v>
      </c>
      <c r="F27" s="146">
        <v>984</v>
      </c>
      <c r="G27" s="146">
        <v>571</v>
      </c>
      <c r="H27" s="146">
        <v>1091</v>
      </c>
      <c r="I27" s="146">
        <v>237</v>
      </c>
      <c r="J27" s="146">
        <v>738</v>
      </c>
      <c r="K27" s="146">
        <v>715</v>
      </c>
      <c r="L27" s="146">
        <v>369</v>
      </c>
      <c r="M27" s="146">
        <v>254</v>
      </c>
    </row>
    <row r="28" spans="1:13">
      <c r="A28" s="806"/>
      <c r="B28" s="145" t="s">
        <v>185</v>
      </c>
      <c r="C28" s="146">
        <v>50567</v>
      </c>
      <c r="D28" s="146">
        <v>53182</v>
      </c>
      <c r="E28" s="146">
        <v>51447</v>
      </c>
      <c r="F28" s="146">
        <v>50517</v>
      </c>
      <c r="G28" s="146">
        <v>50958</v>
      </c>
      <c r="H28" s="146">
        <v>54921</v>
      </c>
      <c r="I28" s="146">
        <v>58996</v>
      </c>
      <c r="J28" s="146">
        <v>63177</v>
      </c>
      <c r="K28" s="146">
        <v>62062</v>
      </c>
      <c r="L28" s="146">
        <v>60245</v>
      </c>
      <c r="M28" s="146">
        <v>66654</v>
      </c>
    </row>
    <row r="29" spans="1:13">
      <c r="A29" s="807"/>
      <c r="B29" s="441" t="s">
        <v>186</v>
      </c>
      <c r="C29" s="392">
        <v>672</v>
      </c>
      <c r="D29" s="392">
        <v>371</v>
      </c>
      <c r="E29" s="392">
        <v>522</v>
      </c>
      <c r="F29" s="392">
        <v>632</v>
      </c>
      <c r="G29" s="392">
        <v>1743</v>
      </c>
      <c r="H29" s="392">
        <v>1177</v>
      </c>
      <c r="I29" s="392">
        <v>1035</v>
      </c>
      <c r="J29" s="392">
        <v>2943</v>
      </c>
      <c r="K29" s="392">
        <v>3860</v>
      </c>
      <c r="L29" s="392">
        <v>2690</v>
      </c>
      <c r="M29" s="392">
        <v>2641</v>
      </c>
    </row>
  </sheetData>
  <mergeCells count="2">
    <mergeCell ref="A2:A29"/>
    <mergeCell ref="A1:M1"/>
  </mergeCell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00B050"/>
  </sheetPr>
  <dimension ref="A1:O29"/>
  <sheetViews>
    <sheetView showGridLines="0" workbookViewId="0">
      <selection sqref="A1:L1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4" width="11.42578125" style="11"/>
    <col min="15" max="15" width="11.42578125" style="46"/>
    <col min="16" max="16384" width="11.42578125" style="11"/>
  </cols>
  <sheetData>
    <row r="1" spans="1:13" ht="33" customHeight="1">
      <c r="A1" s="808" t="s">
        <v>329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691"/>
    </row>
    <row r="2" spans="1:13" ht="38.25">
      <c r="A2" s="958" t="s">
        <v>99</v>
      </c>
      <c r="B2" s="149" t="s">
        <v>178</v>
      </c>
      <c r="C2" s="150">
        <v>2007</v>
      </c>
      <c r="D2" s="150">
        <v>2008</v>
      </c>
      <c r="E2" s="150">
        <v>2009</v>
      </c>
      <c r="F2" s="150">
        <v>2010</v>
      </c>
      <c r="G2" s="150">
        <v>2011</v>
      </c>
      <c r="H2" s="150">
        <v>2012</v>
      </c>
      <c r="I2" s="150">
        <v>2013</v>
      </c>
      <c r="J2" s="150">
        <v>2014</v>
      </c>
      <c r="K2" s="150">
        <v>2015</v>
      </c>
      <c r="L2" s="568">
        <v>2016</v>
      </c>
      <c r="M2" s="692">
        <v>2017</v>
      </c>
    </row>
    <row r="3" spans="1:13" ht="22.5" customHeight="1">
      <c r="A3" s="806"/>
      <c r="B3" s="142" t="s">
        <v>119</v>
      </c>
      <c r="C3" s="143">
        <v>285200</v>
      </c>
      <c r="D3" s="143">
        <v>297553</v>
      </c>
      <c r="E3" s="143">
        <v>285764</v>
      </c>
      <c r="F3" s="143">
        <v>277774</v>
      </c>
      <c r="G3" s="143">
        <v>253026</v>
      </c>
      <c r="H3" s="143">
        <v>289925</v>
      </c>
      <c r="I3" s="143">
        <v>305300</v>
      </c>
      <c r="J3" s="143">
        <v>294512</v>
      </c>
      <c r="K3" s="143">
        <v>294069</v>
      </c>
      <c r="L3" s="143">
        <v>309854</v>
      </c>
      <c r="M3" s="143">
        <v>308837</v>
      </c>
    </row>
    <row r="4" spans="1:13">
      <c r="A4" s="806"/>
      <c r="B4" s="145" t="s">
        <v>179</v>
      </c>
      <c r="C4" s="146">
        <v>5572</v>
      </c>
      <c r="D4" s="146">
        <v>3293</v>
      </c>
      <c r="E4" s="146">
        <v>3939</v>
      </c>
      <c r="F4" s="146">
        <v>3593</v>
      </c>
      <c r="G4" s="146">
        <v>1921</v>
      </c>
      <c r="H4" s="146">
        <v>4869</v>
      </c>
      <c r="I4" s="146">
        <v>5162</v>
      </c>
      <c r="J4" s="146">
        <v>3963</v>
      </c>
      <c r="K4" s="146">
        <v>4007</v>
      </c>
      <c r="L4" s="146">
        <v>6318</v>
      </c>
      <c r="M4" s="146">
        <v>4611</v>
      </c>
    </row>
    <row r="5" spans="1:13">
      <c r="A5" s="806"/>
      <c r="B5" s="145" t="s">
        <v>180</v>
      </c>
      <c r="C5" s="146">
        <v>7173</v>
      </c>
      <c r="D5" s="146">
        <v>7206</v>
      </c>
      <c r="E5" s="146">
        <v>5321</v>
      </c>
      <c r="F5" s="146">
        <v>6580</v>
      </c>
      <c r="G5" s="146">
        <v>4831</v>
      </c>
      <c r="H5" s="146">
        <v>5994</v>
      </c>
      <c r="I5" s="146">
        <v>5369</v>
      </c>
      <c r="J5" s="146">
        <v>6199</v>
      </c>
      <c r="K5" s="146">
        <v>5156</v>
      </c>
      <c r="L5" s="146">
        <v>5267</v>
      </c>
      <c r="M5" s="146">
        <v>3896</v>
      </c>
    </row>
    <row r="6" spans="1:13">
      <c r="A6" s="806"/>
      <c r="B6" s="145" t="s">
        <v>181</v>
      </c>
      <c r="C6" s="146">
        <v>51457</v>
      </c>
      <c r="D6" s="146">
        <v>49780</v>
      </c>
      <c r="E6" s="146">
        <v>46502</v>
      </c>
      <c r="F6" s="146">
        <v>42880</v>
      </c>
      <c r="G6" s="146">
        <v>36328</v>
      </c>
      <c r="H6" s="146">
        <v>43303</v>
      </c>
      <c r="I6" s="146">
        <v>41212</v>
      </c>
      <c r="J6" s="146">
        <v>37048</v>
      </c>
      <c r="K6" s="146">
        <v>32958</v>
      </c>
      <c r="L6" s="146">
        <v>36782</v>
      </c>
      <c r="M6" s="146">
        <v>29749</v>
      </c>
    </row>
    <row r="7" spans="1:13">
      <c r="A7" s="806"/>
      <c r="B7" s="145" t="s">
        <v>182</v>
      </c>
      <c r="C7" s="146">
        <v>62135</v>
      </c>
      <c r="D7" s="146">
        <v>68817</v>
      </c>
      <c r="E7" s="146">
        <v>66100</v>
      </c>
      <c r="F7" s="146">
        <v>63694</v>
      </c>
      <c r="G7" s="146">
        <v>56849</v>
      </c>
      <c r="H7" s="146">
        <v>63073</v>
      </c>
      <c r="I7" s="146">
        <v>71629</v>
      </c>
      <c r="J7" s="146">
        <v>72998</v>
      </c>
      <c r="K7" s="146">
        <v>69031</v>
      </c>
      <c r="L7" s="146">
        <v>70417</v>
      </c>
      <c r="M7" s="146">
        <v>67799</v>
      </c>
    </row>
    <row r="8" spans="1:13">
      <c r="A8" s="806"/>
      <c r="B8" s="145" t="s">
        <v>183</v>
      </c>
      <c r="C8" s="146">
        <v>109169</v>
      </c>
      <c r="D8" s="146">
        <v>117989</v>
      </c>
      <c r="E8" s="146">
        <v>115125</v>
      </c>
      <c r="F8" s="146">
        <v>112673</v>
      </c>
      <c r="G8" s="146">
        <v>109297</v>
      </c>
      <c r="H8" s="146">
        <v>118473</v>
      </c>
      <c r="I8" s="146">
        <v>125249</v>
      </c>
      <c r="J8" s="146">
        <v>117662</v>
      </c>
      <c r="K8" s="146">
        <v>124764</v>
      </c>
      <c r="L8" s="146">
        <v>131143</v>
      </c>
      <c r="M8" s="146">
        <v>143485</v>
      </c>
    </row>
    <row r="9" spans="1:13">
      <c r="A9" s="806"/>
      <c r="B9" s="145" t="s">
        <v>184</v>
      </c>
      <c r="C9" s="146">
        <v>2729</v>
      </c>
      <c r="D9" s="146">
        <v>2139</v>
      </c>
      <c r="E9" s="146">
        <v>1941</v>
      </c>
      <c r="F9" s="146">
        <v>2568</v>
      </c>
      <c r="G9" s="146">
        <v>1576</v>
      </c>
      <c r="H9" s="146">
        <v>2016</v>
      </c>
      <c r="I9" s="146">
        <v>1247</v>
      </c>
      <c r="J9" s="146">
        <v>801</v>
      </c>
      <c r="K9" s="146">
        <v>1165</v>
      </c>
      <c r="L9" s="146">
        <v>1094</v>
      </c>
      <c r="M9" s="146">
        <v>300</v>
      </c>
    </row>
    <row r="10" spans="1:13">
      <c r="A10" s="806"/>
      <c r="B10" s="145" t="s">
        <v>185</v>
      </c>
      <c r="C10" s="146">
        <v>46210</v>
      </c>
      <c r="D10" s="146">
        <v>48153</v>
      </c>
      <c r="E10" s="146">
        <v>46436</v>
      </c>
      <c r="F10" s="146">
        <v>45197</v>
      </c>
      <c r="G10" s="146">
        <v>39790</v>
      </c>
      <c r="H10" s="146">
        <v>51219</v>
      </c>
      <c r="I10" s="146">
        <v>54408</v>
      </c>
      <c r="J10" s="146">
        <v>53438</v>
      </c>
      <c r="K10" s="146">
        <v>53590</v>
      </c>
      <c r="L10" s="146">
        <v>56938</v>
      </c>
      <c r="M10" s="146">
        <v>56499</v>
      </c>
    </row>
    <row r="11" spans="1:13">
      <c r="A11" s="806"/>
      <c r="B11" s="145" t="s">
        <v>186</v>
      </c>
      <c r="C11" s="146">
        <v>755</v>
      </c>
      <c r="D11" s="146">
        <v>176</v>
      </c>
      <c r="E11" s="146">
        <v>400</v>
      </c>
      <c r="F11" s="146">
        <v>589</v>
      </c>
      <c r="G11" s="146">
        <v>2434</v>
      </c>
      <c r="H11" s="146">
        <v>978</v>
      </c>
      <c r="I11" s="146">
        <v>1024</v>
      </c>
      <c r="J11" s="146">
        <v>2403</v>
      </c>
      <c r="K11" s="146">
        <v>3398</v>
      </c>
      <c r="L11" s="146">
        <v>1895</v>
      </c>
      <c r="M11" s="146">
        <v>2498</v>
      </c>
    </row>
    <row r="12" spans="1:13" ht="22.5" customHeight="1">
      <c r="A12" s="806"/>
      <c r="B12" s="142" t="s">
        <v>150</v>
      </c>
      <c r="C12" s="143">
        <v>185101</v>
      </c>
      <c r="D12" s="143">
        <v>200339</v>
      </c>
      <c r="E12" s="143">
        <v>187800</v>
      </c>
      <c r="F12" s="143">
        <v>182032</v>
      </c>
      <c r="G12" s="143">
        <v>167823</v>
      </c>
      <c r="H12" s="143">
        <v>190614</v>
      </c>
      <c r="I12" s="143">
        <v>194827</v>
      </c>
      <c r="J12" s="143">
        <v>185785</v>
      </c>
      <c r="K12" s="143">
        <v>189662</v>
      </c>
      <c r="L12" s="143">
        <v>198334</v>
      </c>
      <c r="M12" s="143">
        <v>191959</v>
      </c>
    </row>
    <row r="13" spans="1:13">
      <c r="A13" s="806"/>
      <c r="B13" s="145" t="s">
        <v>179</v>
      </c>
      <c r="C13" s="146">
        <v>3529</v>
      </c>
      <c r="D13" s="146">
        <v>2209</v>
      </c>
      <c r="E13" s="146">
        <v>1687</v>
      </c>
      <c r="F13" s="146">
        <v>2044</v>
      </c>
      <c r="G13" s="146">
        <v>1165</v>
      </c>
      <c r="H13" s="146">
        <v>2587</v>
      </c>
      <c r="I13" s="146">
        <v>2630</v>
      </c>
      <c r="J13" s="146">
        <v>2210</v>
      </c>
      <c r="K13" s="146">
        <v>1746</v>
      </c>
      <c r="L13" s="146">
        <v>3013</v>
      </c>
      <c r="M13" s="146">
        <v>1978</v>
      </c>
    </row>
    <row r="14" spans="1:13">
      <c r="A14" s="806"/>
      <c r="B14" s="145" t="s">
        <v>180</v>
      </c>
      <c r="C14" s="146">
        <v>5324</v>
      </c>
      <c r="D14" s="146">
        <v>5295</v>
      </c>
      <c r="E14" s="146">
        <v>4867</v>
      </c>
      <c r="F14" s="146">
        <v>4980</v>
      </c>
      <c r="G14" s="146">
        <v>3780</v>
      </c>
      <c r="H14" s="146">
        <v>3998</v>
      </c>
      <c r="I14" s="146">
        <v>3345</v>
      </c>
      <c r="J14" s="146">
        <v>4378</v>
      </c>
      <c r="K14" s="146">
        <v>3612</v>
      </c>
      <c r="L14" s="146">
        <v>4474</v>
      </c>
      <c r="M14" s="146">
        <v>3237</v>
      </c>
    </row>
    <row r="15" spans="1:13">
      <c r="A15" s="806"/>
      <c r="B15" s="145" t="s">
        <v>181</v>
      </c>
      <c r="C15" s="146">
        <v>38466</v>
      </c>
      <c r="D15" s="146">
        <v>39978</v>
      </c>
      <c r="E15" s="146">
        <v>35425</v>
      </c>
      <c r="F15" s="146">
        <v>33136</v>
      </c>
      <c r="G15" s="146">
        <v>28002</v>
      </c>
      <c r="H15" s="146">
        <v>33528</v>
      </c>
      <c r="I15" s="146">
        <v>31082</v>
      </c>
      <c r="J15" s="146">
        <v>27679</v>
      </c>
      <c r="K15" s="146">
        <v>23994</v>
      </c>
      <c r="L15" s="146">
        <v>26356</v>
      </c>
      <c r="M15" s="146">
        <v>21735</v>
      </c>
    </row>
    <row r="16" spans="1:13">
      <c r="A16" s="806"/>
      <c r="B16" s="145" t="s">
        <v>182</v>
      </c>
      <c r="C16" s="146">
        <v>47001</v>
      </c>
      <c r="D16" s="146">
        <v>51862</v>
      </c>
      <c r="E16" s="146">
        <v>49872</v>
      </c>
      <c r="F16" s="146">
        <v>48199</v>
      </c>
      <c r="G16" s="146">
        <v>45408</v>
      </c>
      <c r="H16" s="146">
        <v>49295</v>
      </c>
      <c r="I16" s="146">
        <v>53680</v>
      </c>
      <c r="J16" s="146">
        <v>54511</v>
      </c>
      <c r="K16" s="146">
        <v>53291</v>
      </c>
      <c r="L16" s="146">
        <v>51527</v>
      </c>
      <c r="M16" s="146">
        <v>50813</v>
      </c>
    </row>
    <row r="17" spans="1:13">
      <c r="A17" s="806"/>
      <c r="B17" s="145" t="s">
        <v>183</v>
      </c>
      <c r="C17" s="146">
        <v>68562</v>
      </c>
      <c r="D17" s="146">
        <v>79124</v>
      </c>
      <c r="E17" s="146">
        <v>73290</v>
      </c>
      <c r="F17" s="146">
        <v>70060</v>
      </c>
      <c r="G17" s="146">
        <v>70230</v>
      </c>
      <c r="H17" s="146">
        <v>74911</v>
      </c>
      <c r="I17" s="146">
        <v>78900</v>
      </c>
      <c r="J17" s="146">
        <v>72885</v>
      </c>
      <c r="K17" s="146">
        <v>79508</v>
      </c>
      <c r="L17" s="146">
        <v>83917</v>
      </c>
      <c r="M17" s="146">
        <v>87718</v>
      </c>
    </row>
    <row r="18" spans="1:13">
      <c r="A18" s="806"/>
      <c r="B18" s="145" t="s">
        <v>184</v>
      </c>
      <c r="C18" s="146">
        <v>1872</v>
      </c>
      <c r="D18" s="146">
        <v>1408</v>
      </c>
      <c r="E18" s="146">
        <v>1621</v>
      </c>
      <c r="F18" s="146">
        <v>2457</v>
      </c>
      <c r="G18" s="146">
        <v>1530</v>
      </c>
      <c r="H18" s="146">
        <v>1462</v>
      </c>
      <c r="I18" s="146">
        <v>1150</v>
      </c>
      <c r="J18" s="146">
        <v>623</v>
      </c>
      <c r="K18" s="146">
        <v>970</v>
      </c>
      <c r="L18" s="146">
        <v>725</v>
      </c>
      <c r="M18" s="146">
        <v>300</v>
      </c>
    </row>
    <row r="19" spans="1:13">
      <c r="A19" s="806"/>
      <c r="B19" s="145" t="s">
        <v>185</v>
      </c>
      <c r="C19" s="146">
        <v>20048</v>
      </c>
      <c r="D19" s="146">
        <v>20363</v>
      </c>
      <c r="E19" s="146">
        <v>20874</v>
      </c>
      <c r="F19" s="146">
        <v>20965</v>
      </c>
      <c r="G19" s="146">
        <v>16618</v>
      </c>
      <c r="H19" s="146">
        <v>24388</v>
      </c>
      <c r="I19" s="146">
        <v>23430</v>
      </c>
      <c r="J19" s="146">
        <v>22549</v>
      </c>
      <c r="K19" s="146">
        <v>25729</v>
      </c>
      <c r="L19" s="146">
        <v>27841</v>
      </c>
      <c r="M19" s="146">
        <v>24824</v>
      </c>
    </row>
    <row r="20" spans="1:13">
      <c r="A20" s="806"/>
      <c r="B20" s="145" t="s">
        <v>186</v>
      </c>
      <c r="C20" s="146">
        <v>299</v>
      </c>
      <c r="D20" s="146">
        <v>100</v>
      </c>
      <c r="E20" s="146">
        <v>164</v>
      </c>
      <c r="F20" s="146">
        <v>191</v>
      </c>
      <c r="G20" s="146">
        <v>1090</v>
      </c>
      <c r="H20" s="146">
        <v>445</v>
      </c>
      <c r="I20" s="146">
        <v>610</v>
      </c>
      <c r="J20" s="146">
        <v>950</v>
      </c>
      <c r="K20" s="146">
        <v>812</v>
      </c>
      <c r="L20" s="146">
        <v>481</v>
      </c>
      <c r="M20" s="146">
        <v>1354</v>
      </c>
    </row>
    <row r="21" spans="1:13" ht="22.5" customHeight="1">
      <c r="A21" s="806"/>
      <c r="B21" s="142" t="s">
        <v>151</v>
      </c>
      <c r="C21" s="143">
        <v>100099</v>
      </c>
      <c r="D21" s="143">
        <v>97214</v>
      </c>
      <c r="E21" s="143">
        <v>97964</v>
      </c>
      <c r="F21" s="143">
        <v>95742</v>
      </c>
      <c r="G21" s="143">
        <v>85203</v>
      </c>
      <c r="H21" s="143">
        <v>99311</v>
      </c>
      <c r="I21" s="143">
        <v>110473</v>
      </c>
      <c r="J21" s="143">
        <v>108727</v>
      </c>
      <c r="K21" s="143">
        <v>104407</v>
      </c>
      <c r="L21" s="143">
        <v>111520</v>
      </c>
      <c r="M21" s="143">
        <v>116878</v>
      </c>
    </row>
    <row r="22" spans="1:13">
      <c r="A22" s="806"/>
      <c r="B22" s="145" t="s">
        <v>179</v>
      </c>
      <c r="C22" s="146">
        <v>2043</v>
      </c>
      <c r="D22" s="146">
        <v>1084</v>
      </c>
      <c r="E22" s="146">
        <v>2252</v>
      </c>
      <c r="F22" s="146">
        <v>1549</v>
      </c>
      <c r="G22" s="146">
        <v>756</v>
      </c>
      <c r="H22" s="146">
        <v>2282</v>
      </c>
      <c r="I22" s="146">
        <v>2532</v>
      </c>
      <c r="J22" s="146">
        <v>1753</v>
      </c>
      <c r="K22" s="146">
        <v>2261</v>
      </c>
      <c r="L22" s="146">
        <v>3305</v>
      </c>
      <c r="M22" s="146">
        <v>2633</v>
      </c>
    </row>
    <row r="23" spans="1:13">
      <c r="A23" s="806"/>
      <c r="B23" s="145" t="s">
        <v>180</v>
      </c>
      <c r="C23" s="146">
        <v>1849</v>
      </c>
      <c r="D23" s="146">
        <v>1911</v>
      </c>
      <c r="E23" s="146">
        <v>454</v>
      </c>
      <c r="F23" s="146">
        <v>1600</v>
      </c>
      <c r="G23" s="146">
        <v>1051</v>
      </c>
      <c r="H23" s="146">
        <v>1996</v>
      </c>
      <c r="I23" s="146">
        <v>2024</v>
      </c>
      <c r="J23" s="146">
        <v>1821</v>
      </c>
      <c r="K23" s="146">
        <v>1544</v>
      </c>
      <c r="L23" s="146">
        <v>793</v>
      </c>
      <c r="M23" s="146">
        <v>659</v>
      </c>
    </row>
    <row r="24" spans="1:13">
      <c r="A24" s="806"/>
      <c r="B24" s="145" t="s">
        <v>181</v>
      </c>
      <c r="C24" s="146">
        <v>12991</v>
      </c>
      <c r="D24" s="146">
        <v>9802</v>
      </c>
      <c r="E24" s="146">
        <v>11077</v>
      </c>
      <c r="F24" s="146">
        <v>9744</v>
      </c>
      <c r="G24" s="146">
        <v>8326</v>
      </c>
      <c r="H24" s="146">
        <v>9775</v>
      </c>
      <c r="I24" s="146">
        <v>10130</v>
      </c>
      <c r="J24" s="146">
        <v>9369</v>
      </c>
      <c r="K24" s="146">
        <v>8964</v>
      </c>
      <c r="L24" s="146">
        <v>10426</v>
      </c>
      <c r="M24" s="146">
        <v>8014</v>
      </c>
    </row>
    <row r="25" spans="1:13">
      <c r="A25" s="806"/>
      <c r="B25" s="145" t="s">
        <v>182</v>
      </c>
      <c r="C25" s="146">
        <v>15134</v>
      </c>
      <c r="D25" s="146">
        <v>16955</v>
      </c>
      <c r="E25" s="146">
        <v>16228</v>
      </c>
      <c r="F25" s="146">
        <v>15495</v>
      </c>
      <c r="G25" s="146">
        <v>11441</v>
      </c>
      <c r="H25" s="146">
        <v>13778</v>
      </c>
      <c r="I25" s="146">
        <v>17949</v>
      </c>
      <c r="J25" s="146">
        <v>18487</v>
      </c>
      <c r="K25" s="146">
        <v>15740</v>
      </c>
      <c r="L25" s="146">
        <v>18890</v>
      </c>
      <c r="M25" s="146">
        <v>16986</v>
      </c>
    </row>
    <row r="26" spans="1:13">
      <c r="A26" s="806"/>
      <c r="B26" s="145" t="s">
        <v>183</v>
      </c>
      <c r="C26" s="146">
        <v>40607</v>
      </c>
      <c r="D26" s="146">
        <v>38865</v>
      </c>
      <c r="E26" s="146">
        <v>41835</v>
      </c>
      <c r="F26" s="146">
        <v>42613</v>
      </c>
      <c r="G26" s="146">
        <v>39067</v>
      </c>
      <c r="H26" s="146">
        <v>43562</v>
      </c>
      <c r="I26" s="146">
        <v>46349</v>
      </c>
      <c r="J26" s="146">
        <v>44777</v>
      </c>
      <c r="K26" s="146">
        <v>45256</v>
      </c>
      <c r="L26" s="146">
        <v>47226</v>
      </c>
      <c r="M26" s="146">
        <v>55767</v>
      </c>
    </row>
    <row r="27" spans="1:13">
      <c r="A27" s="806"/>
      <c r="B27" s="145" t="s">
        <v>184</v>
      </c>
      <c r="C27" s="146">
        <v>857</v>
      </c>
      <c r="D27" s="146">
        <v>731</v>
      </c>
      <c r="E27" s="146">
        <v>320</v>
      </c>
      <c r="F27" s="146">
        <v>111</v>
      </c>
      <c r="G27" s="146">
        <v>46</v>
      </c>
      <c r="H27" s="146">
        <v>554</v>
      </c>
      <c r="I27" s="146">
        <v>97</v>
      </c>
      <c r="J27" s="146">
        <v>178</v>
      </c>
      <c r="K27" s="146">
        <v>195</v>
      </c>
      <c r="L27" s="146">
        <v>369</v>
      </c>
      <c r="M27" s="146">
        <v>0</v>
      </c>
    </row>
    <row r="28" spans="1:13">
      <c r="A28" s="806"/>
      <c r="B28" s="145" t="s">
        <v>185</v>
      </c>
      <c r="C28" s="146">
        <v>26162</v>
      </c>
      <c r="D28" s="146">
        <v>27790</v>
      </c>
      <c r="E28" s="146">
        <v>25562</v>
      </c>
      <c r="F28" s="146">
        <v>24232</v>
      </c>
      <c r="G28" s="146">
        <v>23172</v>
      </c>
      <c r="H28" s="146">
        <v>26831</v>
      </c>
      <c r="I28" s="146">
        <v>30978</v>
      </c>
      <c r="J28" s="146">
        <v>30889</v>
      </c>
      <c r="K28" s="146">
        <v>27861</v>
      </c>
      <c r="L28" s="146">
        <v>29097</v>
      </c>
      <c r="M28" s="146">
        <v>31675</v>
      </c>
    </row>
    <row r="29" spans="1:13">
      <c r="A29" s="807"/>
      <c r="B29" s="441" t="s">
        <v>186</v>
      </c>
      <c r="C29" s="392">
        <v>456</v>
      </c>
      <c r="D29" s="392">
        <v>76</v>
      </c>
      <c r="E29" s="392">
        <v>236</v>
      </c>
      <c r="F29" s="392">
        <v>398</v>
      </c>
      <c r="G29" s="392">
        <v>1344</v>
      </c>
      <c r="H29" s="392">
        <v>533</v>
      </c>
      <c r="I29" s="392">
        <v>414</v>
      </c>
      <c r="J29" s="392">
        <v>1453</v>
      </c>
      <c r="K29" s="392">
        <v>2586</v>
      </c>
      <c r="L29" s="392">
        <v>1414</v>
      </c>
      <c r="M29" s="392">
        <v>1144</v>
      </c>
    </row>
  </sheetData>
  <mergeCells count="2">
    <mergeCell ref="A2:A29"/>
    <mergeCell ref="A1:L1"/>
  </mergeCell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00B050"/>
  </sheetPr>
  <dimension ref="A1:O29"/>
  <sheetViews>
    <sheetView showGridLines="0" workbookViewId="0">
      <selection sqref="A1:M1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4" width="11.42578125" style="11"/>
    <col min="15" max="15" width="11.42578125" style="46"/>
    <col min="16" max="16384" width="11.42578125" style="11"/>
  </cols>
  <sheetData>
    <row r="1" spans="1:13" ht="33" customHeight="1">
      <c r="A1" s="809" t="s">
        <v>330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38.25">
      <c r="A2" s="958" t="s">
        <v>99</v>
      </c>
      <c r="B2" s="149" t="s">
        <v>178</v>
      </c>
      <c r="C2" s="150">
        <v>2007</v>
      </c>
      <c r="D2" s="150">
        <v>2008</v>
      </c>
      <c r="E2" s="150">
        <v>2009</v>
      </c>
      <c r="F2" s="150">
        <v>2010</v>
      </c>
      <c r="G2" s="150">
        <v>2011</v>
      </c>
      <c r="H2" s="150">
        <v>2012</v>
      </c>
      <c r="I2" s="150">
        <v>2013</v>
      </c>
      <c r="J2" s="150">
        <v>2014</v>
      </c>
      <c r="K2" s="150">
        <v>2015</v>
      </c>
      <c r="L2" s="568">
        <v>2016</v>
      </c>
      <c r="M2" s="692">
        <v>2017</v>
      </c>
    </row>
    <row r="3" spans="1:13" ht="22.5" customHeight="1">
      <c r="A3" s="806"/>
      <c r="B3" s="142" t="s">
        <v>119</v>
      </c>
      <c r="C3" s="143">
        <v>242911</v>
      </c>
      <c r="D3" s="143">
        <v>256948</v>
      </c>
      <c r="E3" s="143">
        <v>242255</v>
      </c>
      <c r="F3" s="143">
        <v>236188</v>
      </c>
      <c r="G3" s="143">
        <v>221264</v>
      </c>
      <c r="H3" s="143">
        <v>260063</v>
      </c>
      <c r="I3" s="143">
        <v>272443</v>
      </c>
      <c r="J3" s="143">
        <v>257491</v>
      </c>
      <c r="K3" s="143">
        <v>255629</v>
      </c>
      <c r="L3" s="143">
        <v>267521</v>
      </c>
      <c r="M3" s="143">
        <v>257843</v>
      </c>
    </row>
    <row r="4" spans="1:13">
      <c r="A4" s="806"/>
      <c r="B4" s="145" t="s">
        <v>179</v>
      </c>
      <c r="C4" s="146">
        <v>5355</v>
      </c>
      <c r="D4" s="146">
        <v>3146</v>
      </c>
      <c r="E4" s="146">
        <v>3939</v>
      </c>
      <c r="F4" s="146">
        <v>3553</v>
      </c>
      <c r="G4" s="146">
        <v>1855</v>
      </c>
      <c r="H4" s="146">
        <v>4795</v>
      </c>
      <c r="I4" s="146">
        <v>5121</v>
      </c>
      <c r="J4" s="146">
        <v>3898</v>
      </c>
      <c r="K4" s="146">
        <v>3922</v>
      </c>
      <c r="L4" s="146">
        <v>6190</v>
      </c>
      <c r="M4" s="146">
        <v>4147</v>
      </c>
    </row>
    <row r="5" spans="1:13">
      <c r="A5" s="806"/>
      <c r="B5" s="145" t="s">
        <v>180</v>
      </c>
      <c r="C5" s="146">
        <v>6878</v>
      </c>
      <c r="D5" s="146">
        <v>6996</v>
      </c>
      <c r="E5" s="146">
        <v>5149</v>
      </c>
      <c r="F5" s="146">
        <v>6383</v>
      </c>
      <c r="G5" s="146">
        <v>4468</v>
      </c>
      <c r="H5" s="146">
        <v>5932</v>
      </c>
      <c r="I5" s="146">
        <v>4785</v>
      </c>
      <c r="J5" s="146">
        <v>5546</v>
      </c>
      <c r="K5" s="146">
        <v>5042</v>
      </c>
      <c r="L5" s="146">
        <v>4811</v>
      </c>
      <c r="M5" s="146">
        <v>3813</v>
      </c>
    </row>
    <row r="6" spans="1:13">
      <c r="A6" s="806"/>
      <c r="B6" s="145" t="s">
        <v>181</v>
      </c>
      <c r="C6" s="146">
        <v>47011</v>
      </c>
      <c r="D6" s="146">
        <v>46270</v>
      </c>
      <c r="E6" s="146">
        <v>43037</v>
      </c>
      <c r="F6" s="146">
        <v>38736</v>
      </c>
      <c r="G6" s="146">
        <v>33541</v>
      </c>
      <c r="H6" s="146">
        <v>40502</v>
      </c>
      <c r="I6" s="146">
        <v>38249</v>
      </c>
      <c r="J6" s="146">
        <v>34276</v>
      </c>
      <c r="K6" s="146">
        <v>31607</v>
      </c>
      <c r="L6" s="146">
        <v>33519</v>
      </c>
      <c r="M6" s="146">
        <v>26896</v>
      </c>
    </row>
    <row r="7" spans="1:13">
      <c r="A7" s="806"/>
      <c r="B7" s="145" t="s">
        <v>182</v>
      </c>
      <c r="C7" s="146">
        <v>52164</v>
      </c>
      <c r="D7" s="146">
        <v>58948</v>
      </c>
      <c r="E7" s="146">
        <v>56287</v>
      </c>
      <c r="F7" s="146">
        <v>54336</v>
      </c>
      <c r="G7" s="146">
        <v>50045</v>
      </c>
      <c r="H7" s="146">
        <v>57252</v>
      </c>
      <c r="I7" s="146">
        <v>65044</v>
      </c>
      <c r="J7" s="146">
        <v>63262</v>
      </c>
      <c r="K7" s="146">
        <v>61706</v>
      </c>
      <c r="L7" s="146">
        <v>61432</v>
      </c>
      <c r="M7" s="146">
        <v>56310</v>
      </c>
    </row>
    <row r="8" spans="1:13">
      <c r="A8" s="806"/>
      <c r="B8" s="145" t="s">
        <v>183</v>
      </c>
      <c r="C8" s="146">
        <v>89689</v>
      </c>
      <c r="D8" s="146">
        <v>98419</v>
      </c>
      <c r="E8" s="146">
        <v>93597</v>
      </c>
      <c r="F8" s="146">
        <v>91947</v>
      </c>
      <c r="G8" s="146">
        <v>91146</v>
      </c>
      <c r="H8" s="146">
        <v>103017</v>
      </c>
      <c r="I8" s="146">
        <v>108247</v>
      </c>
      <c r="J8" s="146">
        <v>100213</v>
      </c>
      <c r="K8" s="146">
        <v>103358</v>
      </c>
      <c r="L8" s="146">
        <v>109032</v>
      </c>
      <c r="M8" s="146">
        <v>116399</v>
      </c>
    </row>
    <row r="9" spans="1:13">
      <c r="A9" s="806"/>
      <c r="B9" s="145" t="s">
        <v>184</v>
      </c>
      <c r="C9" s="146">
        <v>2112</v>
      </c>
      <c r="D9" s="146">
        <v>1738</v>
      </c>
      <c r="E9" s="146">
        <v>1278</v>
      </c>
      <c r="F9" s="146">
        <v>1868</v>
      </c>
      <c r="G9" s="146">
        <v>1277</v>
      </c>
      <c r="H9" s="146">
        <v>1807</v>
      </c>
      <c r="I9" s="146">
        <v>1034</v>
      </c>
      <c r="J9" s="146">
        <v>705</v>
      </c>
      <c r="K9" s="146">
        <v>1009</v>
      </c>
      <c r="L9" s="146">
        <v>1085</v>
      </c>
      <c r="M9" s="146">
        <v>0</v>
      </c>
    </row>
    <row r="10" spans="1:13">
      <c r="A10" s="806"/>
      <c r="B10" s="145" t="s">
        <v>185</v>
      </c>
      <c r="C10" s="146">
        <v>39097</v>
      </c>
      <c r="D10" s="146">
        <v>41310</v>
      </c>
      <c r="E10" s="146">
        <v>38666</v>
      </c>
      <c r="F10" s="146">
        <v>38974</v>
      </c>
      <c r="G10" s="146">
        <v>36783</v>
      </c>
      <c r="H10" s="146">
        <v>45911</v>
      </c>
      <c r="I10" s="146">
        <v>49012</v>
      </c>
      <c r="J10" s="146">
        <v>47646</v>
      </c>
      <c r="K10" s="146">
        <v>46077</v>
      </c>
      <c r="L10" s="146">
        <v>49557</v>
      </c>
      <c r="M10" s="146">
        <v>47880</v>
      </c>
    </row>
    <row r="11" spans="1:13">
      <c r="A11" s="806"/>
      <c r="B11" s="145" t="s">
        <v>186</v>
      </c>
      <c r="C11" s="146">
        <v>605</v>
      </c>
      <c r="D11" s="146">
        <v>121</v>
      </c>
      <c r="E11" s="146">
        <v>302</v>
      </c>
      <c r="F11" s="146">
        <v>391</v>
      </c>
      <c r="G11" s="146">
        <v>2149</v>
      </c>
      <c r="H11" s="146">
        <v>847</v>
      </c>
      <c r="I11" s="146">
        <v>951</v>
      </c>
      <c r="J11" s="146">
        <v>1945</v>
      </c>
      <c r="K11" s="146">
        <v>2908</v>
      </c>
      <c r="L11" s="146">
        <v>1895</v>
      </c>
      <c r="M11" s="146">
        <v>2398</v>
      </c>
    </row>
    <row r="12" spans="1:13" ht="22.5" customHeight="1">
      <c r="A12" s="806"/>
      <c r="B12" s="142" t="s">
        <v>150</v>
      </c>
      <c r="C12" s="143">
        <v>163634</v>
      </c>
      <c r="D12" s="143">
        <v>178527</v>
      </c>
      <c r="E12" s="143">
        <v>165460</v>
      </c>
      <c r="F12" s="143">
        <v>160316</v>
      </c>
      <c r="G12" s="143">
        <v>148591</v>
      </c>
      <c r="H12" s="143">
        <v>173903</v>
      </c>
      <c r="I12" s="143">
        <v>177335</v>
      </c>
      <c r="J12" s="143">
        <v>164922</v>
      </c>
      <c r="K12" s="143">
        <v>169840</v>
      </c>
      <c r="L12" s="143">
        <v>175977</v>
      </c>
      <c r="M12" s="143">
        <v>166093</v>
      </c>
    </row>
    <row r="13" spans="1:13">
      <c r="A13" s="806"/>
      <c r="B13" s="145" t="s">
        <v>179</v>
      </c>
      <c r="C13" s="146">
        <v>3437</v>
      </c>
      <c r="D13" s="146">
        <v>2186</v>
      </c>
      <c r="E13" s="146">
        <v>1687</v>
      </c>
      <c r="F13" s="146">
        <v>2004</v>
      </c>
      <c r="G13" s="146">
        <v>1099</v>
      </c>
      <c r="H13" s="146">
        <v>2553</v>
      </c>
      <c r="I13" s="146">
        <v>2630</v>
      </c>
      <c r="J13" s="146">
        <v>2210</v>
      </c>
      <c r="K13" s="146">
        <v>1746</v>
      </c>
      <c r="L13" s="146">
        <v>2885</v>
      </c>
      <c r="M13" s="146">
        <v>1514</v>
      </c>
    </row>
    <row r="14" spans="1:13">
      <c r="A14" s="806"/>
      <c r="B14" s="145" t="s">
        <v>180</v>
      </c>
      <c r="C14" s="146">
        <v>5134</v>
      </c>
      <c r="D14" s="146">
        <v>5133</v>
      </c>
      <c r="E14" s="146">
        <v>4709</v>
      </c>
      <c r="F14" s="146">
        <v>4783</v>
      </c>
      <c r="G14" s="146">
        <v>3466</v>
      </c>
      <c r="H14" s="146">
        <v>3936</v>
      </c>
      <c r="I14" s="146">
        <v>2894</v>
      </c>
      <c r="J14" s="146">
        <v>3823</v>
      </c>
      <c r="K14" s="146">
        <v>3531</v>
      </c>
      <c r="L14" s="146">
        <v>4018</v>
      </c>
      <c r="M14" s="146">
        <v>3154</v>
      </c>
    </row>
    <row r="15" spans="1:13">
      <c r="A15" s="806"/>
      <c r="B15" s="145" t="s">
        <v>181</v>
      </c>
      <c r="C15" s="146">
        <v>35623</v>
      </c>
      <c r="D15" s="146">
        <v>37540</v>
      </c>
      <c r="E15" s="146">
        <v>33048</v>
      </c>
      <c r="F15" s="146">
        <v>30152</v>
      </c>
      <c r="G15" s="146">
        <v>25652</v>
      </c>
      <c r="H15" s="146">
        <v>31638</v>
      </c>
      <c r="I15" s="146">
        <v>28627</v>
      </c>
      <c r="J15" s="146">
        <v>25994</v>
      </c>
      <c r="K15" s="146">
        <v>23098</v>
      </c>
      <c r="L15" s="146">
        <v>23439</v>
      </c>
      <c r="M15" s="146">
        <v>19273</v>
      </c>
    </row>
    <row r="16" spans="1:13">
      <c r="A16" s="806"/>
      <c r="B16" s="145" t="s">
        <v>182</v>
      </c>
      <c r="C16" s="146">
        <v>40355</v>
      </c>
      <c r="D16" s="146">
        <v>45252</v>
      </c>
      <c r="E16" s="146">
        <v>43764</v>
      </c>
      <c r="F16" s="146">
        <v>42248</v>
      </c>
      <c r="G16" s="146">
        <v>40450</v>
      </c>
      <c r="H16" s="146">
        <v>44680</v>
      </c>
      <c r="I16" s="146">
        <v>49044</v>
      </c>
      <c r="J16" s="146">
        <v>47711</v>
      </c>
      <c r="K16" s="146">
        <v>47922</v>
      </c>
      <c r="L16" s="146">
        <v>46095</v>
      </c>
      <c r="M16" s="146">
        <v>43615</v>
      </c>
    </row>
    <row r="17" spans="1:13">
      <c r="A17" s="806"/>
      <c r="B17" s="145" t="s">
        <v>183</v>
      </c>
      <c r="C17" s="146">
        <v>60211</v>
      </c>
      <c r="D17" s="146">
        <v>69295</v>
      </c>
      <c r="E17" s="146">
        <v>62909</v>
      </c>
      <c r="F17" s="146">
        <v>60341</v>
      </c>
      <c r="G17" s="146">
        <v>60160</v>
      </c>
      <c r="H17" s="146">
        <v>66963</v>
      </c>
      <c r="I17" s="146">
        <v>70612</v>
      </c>
      <c r="J17" s="146">
        <v>63907</v>
      </c>
      <c r="K17" s="146">
        <v>69740</v>
      </c>
      <c r="L17" s="146">
        <v>72991</v>
      </c>
      <c r="M17" s="146">
        <v>75430</v>
      </c>
    </row>
    <row r="18" spans="1:13">
      <c r="A18" s="806"/>
      <c r="B18" s="145" t="s">
        <v>184</v>
      </c>
      <c r="C18" s="146">
        <v>1620</v>
      </c>
      <c r="D18" s="146">
        <v>1007</v>
      </c>
      <c r="E18" s="146">
        <v>1067</v>
      </c>
      <c r="F18" s="146">
        <v>1839</v>
      </c>
      <c r="G18" s="146">
        <v>1277</v>
      </c>
      <c r="H18" s="146">
        <v>1341</v>
      </c>
      <c r="I18" s="146">
        <v>1034</v>
      </c>
      <c r="J18" s="146">
        <v>527</v>
      </c>
      <c r="K18" s="146">
        <v>901</v>
      </c>
      <c r="L18" s="146">
        <v>716</v>
      </c>
      <c r="M18" s="146">
        <v>0</v>
      </c>
    </row>
    <row r="19" spans="1:13">
      <c r="A19" s="806"/>
      <c r="B19" s="145" t="s">
        <v>185</v>
      </c>
      <c r="C19" s="146">
        <v>16955</v>
      </c>
      <c r="D19" s="146">
        <v>18014</v>
      </c>
      <c r="E19" s="146">
        <v>18112</v>
      </c>
      <c r="F19" s="146">
        <v>18758</v>
      </c>
      <c r="G19" s="146">
        <v>15634</v>
      </c>
      <c r="H19" s="146">
        <v>22369</v>
      </c>
      <c r="I19" s="146">
        <v>21884</v>
      </c>
      <c r="J19" s="146">
        <v>20258</v>
      </c>
      <c r="K19" s="146">
        <v>22090</v>
      </c>
      <c r="L19" s="146">
        <v>25352</v>
      </c>
      <c r="M19" s="146">
        <v>21753</v>
      </c>
    </row>
    <row r="20" spans="1:13">
      <c r="A20" s="806"/>
      <c r="B20" s="145" t="s">
        <v>186</v>
      </c>
      <c r="C20" s="146">
        <v>299</v>
      </c>
      <c r="D20" s="146">
        <v>100</v>
      </c>
      <c r="E20" s="146">
        <v>164</v>
      </c>
      <c r="F20" s="146">
        <v>191</v>
      </c>
      <c r="G20" s="146">
        <v>853</v>
      </c>
      <c r="H20" s="146">
        <v>423</v>
      </c>
      <c r="I20" s="146">
        <v>610</v>
      </c>
      <c r="J20" s="146">
        <v>492</v>
      </c>
      <c r="K20" s="146">
        <v>812</v>
      </c>
      <c r="L20" s="146">
        <v>481</v>
      </c>
      <c r="M20" s="146">
        <v>1354</v>
      </c>
    </row>
    <row r="21" spans="1:13" ht="22.5" customHeight="1">
      <c r="A21" s="806"/>
      <c r="B21" s="142" t="s">
        <v>151</v>
      </c>
      <c r="C21" s="143">
        <v>79277</v>
      </c>
      <c r="D21" s="143">
        <v>78421</v>
      </c>
      <c r="E21" s="143">
        <v>76795</v>
      </c>
      <c r="F21" s="143">
        <v>75872</v>
      </c>
      <c r="G21" s="143">
        <v>72673</v>
      </c>
      <c r="H21" s="143">
        <v>86160</v>
      </c>
      <c r="I21" s="143">
        <v>95108</v>
      </c>
      <c r="J21" s="143">
        <v>92569</v>
      </c>
      <c r="K21" s="143">
        <v>85789</v>
      </c>
      <c r="L21" s="143">
        <v>91544</v>
      </c>
      <c r="M21" s="143">
        <v>91750</v>
      </c>
    </row>
    <row r="22" spans="1:13">
      <c r="A22" s="806"/>
      <c r="B22" s="145" t="s">
        <v>179</v>
      </c>
      <c r="C22" s="146">
        <v>1918</v>
      </c>
      <c r="D22" s="146">
        <v>960</v>
      </c>
      <c r="E22" s="146">
        <v>2252</v>
      </c>
      <c r="F22" s="146">
        <v>1549</v>
      </c>
      <c r="G22" s="146">
        <v>756</v>
      </c>
      <c r="H22" s="146">
        <v>2242</v>
      </c>
      <c r="I22" s="146">
        <v>2491</v>
      </c>
      <c r="J22" s="146">
        <v>1688</v>
      </c>
      <c r="K22" s="146">
        <v>2176</v>
      </c>
      <c r="L22" s="146">
        <v>3305</v>
      </c>
      <c r="M22" s="146">
        <v>2633</v>
      </c>
    </row>
    <row r="23" spans="1:13">
      <c r="A23" s="806"/>
      <c r="B23" s="145" t="s">
        <v>180</v>
      </c>
      <c r="C23" s="146">
        <v>1744</v>
      </c>
      <c r="D23" s="146">
        <v>1863</v>
      </c>
      <c r="E23" s="146">
        <v>440</v>
      </c>
      <c r="F23" s="146">
        <v>1600</v>
      </c>
      <c r="G23" s="146">
        <v>1002</v>
      </c>
      <c r="H23" s="146">
        <v>1996</v>
      </c>
      <c r="I23" s="146">
        <v>1891</v>
      </c>
      <c r="J23" s="146">
        <v>1723</v>
      </c>
      <c r="K23" s="146">
        <v>1511</v>
      </c>
      <c r="L23" s="146">
        <v>793</v>
      </c>
      <c r="M23" s="146">
        <v>659</v>
      </c>
    </row>
    <row r="24" spans="1:13">
      <c r="A24" s="806"/>
      <c r="B24" s="145" t="s">
        <v>181</v>
      </c>
      <c r="C24" s="146">
        <v>11388</v>
      </c>
      <c r="D24" s="146">
        <v>8730</v>
      </c>
      <c r="E24" s="146">
        <v>9989</v>
      </c>
      <c r="F24" s="146">
        <v>8584</v>
      </c>
      <c r="G24" s="146">
        <v>7889</v>
      </c>
      <c r="H24" s="146">
        <v>8864</v>
      </c>
      <c r="I24" s="146">
        <v>9622</v>
      </c>
      <c r="J24" s="146">
        <v>8282</v>
      </c>
      <c r="K24" s="146">
        <v>8509</v>
      </c>
      <c r="L24" s="146">
        <v>10080</v>
      </c>
      <c r="M24" s="146">
        <v>7623</v>
      </c>
    </row>
    <row r="25" spans="1:13">
      <c r="A25" s="806"/>
      <c r="B25" s="145" t="s">
        <v>182</v>
      </c>
      <c r="C25" s="146">
        <v>11809</v>
      </c>
      <c r="D25" s="146">
        <v>13696</v>
      </c>
      <c r="E25" s="146">
        <v>12523</v>
      </c>
      <c r="F25" s="146">
        <v>12088</v>
      </c>
      <c r="G25" s="146">
        <v>9595</v>
      </c>
      <c r="H25" s="146">
        <v>12572</v>
      </c>
      <c r="I25" s="146">
        <v>16000</v>
      </c>
      <c r="J25" s="146">
        <v>15551</v>
      </c>
      <c r="K25" s="146">
        <v>13784</v>
      </c>
      <c r="L25" s="146">
        <v>15337</v>
      </c>
      <c r="M25" s="146">
        <v>12695</v>
      </c>
    </row>
    <row r="26" spans="1:13">
      <c r="A26" s="806"/>
      <c r="B26" s="145" t="s">
        <v>183</v>
      </c>
      <c r="C26" s="146">
        <v>29478</v>
      </c>
      <c r="D26" s="146">
        <v>29124</v>
      </c>
      <c r="E26" s="146">
        <v>30688</v>
      </c>
      <c r="F26" s="146">
        <v>31606</v>
      </c>
      <c r="G26" s="146">
        <v>30986</v>
      </c>
      <c r="H26" s="146">
        <v>36054</v>
      </c>
      <c r="I26" s="146">
        <v>37635</v>
      </c>
      <c r="J26" s="146">
        <v>36306</v>
      </c>
      <c r="K26" s="146">
        <v>33618</v>
      </c>
      <c r="L26" s="146">
        <v>36041</v>
      </c>
      <c r="M26" s="146">
        <v>40969</v>
      </c>
    </row>
    <row r="27" spans="1:13">
      <c r="A27" s="806"/>
      <c r="B27" s="145" t="s">
        <v>184</v>
      </c>
      <c r="C27" s="146">
        <v>492</v>
      </c>
      <c r="D27" s="146">
        <v>731</v>
      </c>
      <c r="E27" s="146">
        <v>211</v>
      </c>
      <c r="F27" s="146">
        <v>29</v>
      </c>
      <c r="G27" s="146">
        <v>0</v>
      </c>
      <c r="H27" s="146">
        <v>466</v>
      </c>
      <c r="I27" s="146">
        <v>0</v>
      </c>
      <c r="J27" s="146">
        <v>178</v>
      </c>
      <c r="K27" s="146">
        <v>108</v>
      </c>
      <c r="L27" s="146">
        <v>369</v>
      </c>
      <c r="M27" s="146">
        <v>0</v>
      </c>
    </row>
    <row r="28" spans="1:13">
      <c r="A28" s="806"/>
      <c r="B28" s="145" t="s">
        <v>185</v>
      </c>
      <c r="C28" s="146">
        <v>22142</v>
      </c>
      <c r="D28" s="146">
        <v>23296</v>
      </c>
      <c r="E28" s="146">
        <v>20554</v>
      </c>
      <c r="F28" s="146">
        <v>20216</v>
      </c>
      <c r="G28" s="146">
        <v>21149</v>
      </c>
      <c r="H28" s="146">
        <v>23542</v>
      </c>
      <c r="I28" s="146">
        <v>27128</v>
      </c>
      <c r="J28" s="146">
        <v>27388</v>
      </c>
      <c r="K28" s="146">
        <v>23987</v>
      </c>
      <c r="L28" s="146">
        <v>24205</v>
      </c>
      <c r="M28" s="146">
        <v>26127</v>
      </c>
    </row>
    <row r="29" spans="1:13">
      <c r="A29" s="807"/>
      <c r="B29" s="441" t="s">
        <v>186</v>
      </c>
      <c r="C29" s="392">
        <v>306</v>
      </c>
      <c r="D29" s="392">
        <v>21</v>
      </c>
      <c r="E29" s="392">
        <v>138</v>
      </c>
      <c r="F29" s="392">
        <v>200</v>
      </c>
      <c r="G29" s="392">
        <v>1296</v>
      </c>
      <c r="H29" s="392">
        <v>424</v>
      </c>
      <c r="I29" s="392">
        <v>341</v>
      </c>
      <c r="J29" s="392">
        <v>1453</v>
      </c>
      <c r="K29" s="392">
        <v>2096</v>
      </c>
      <c r="L29" s="392">
        <v>1414</v>
      </c>
      <c r="M29" s="392">
        <v>1044</v>
      </c>
    </row>
  </sheetData>
  <mergeCells count="2">
    <mergeCell ref="A2:A29"/>
    <mergeCell ref="A1:M1"/>
  </mergeCell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00B050"/>
  </sheetPr>
  <dimension ref="A1:O29"/>
  <sheetViews>
    <sheetView showGridLines="0" workbookViewId="0">
      <selection sqref="A1:L1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4" width="11.42578125" style="11"/>
    <col min="15" max="15" width="11.42578125" style="46"/>
    <col min="16" max="16384" width="11.42578125" style="11"/>
  </cols>
  <sheetData>
    <row r="1" spans="1:13" ht="33" customHeight="1">
      <c r="A1" s="808" t="s">
        <v>331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691"/>
    </row>
    <row r="2" spans="1:13" ht="38.25">
      <c r="A2" s="958" t="s">
        <v>99</v>
      </c>
      <c r="B2" s="149" t="s">
        <v>178</v>
      </c>
      <c r="C2" s="150">
        <v>2007</v>
      </c>
      <c r="D2" s="150">
        <v>2008</v>
      </c>
      <c r="E2" s="150">
        <v>2009</v>
      </c>
      <c r="F2" s="150">
        <v>2010</v>
      </c>
      <c r="G2" s="150">
        <v>2011</v>
      </c>
      <c r="H2" s="150">
        <v>2012</v>
      </c>
      <c r="I2" s="150">
        <v>2013</v>
      </c>
      <c r="J2" s="150">
        <v>2014</v>
      </c>
      <c r="K2" s="150">
        <v>2015</v>
      </c>
      <c r="L2" s="568">
        <v>2016</v>
      </c>
      <c r="M2" s="692">
        <v>2017</v>
      </c>
    </row>
    <row r="3" spans="1:13" ht="22.5" customHeight="1">
      <c r="A3" s="806"/>
      <c r="B3" s="142" t="s">
        <v>119</v>
      </c>
      <c r="C3" s="143">
        <v>42289</v>
      </c>
      <c r="D3" s="143">
        <v>40605</v>
      </c>
      <c r="E3" s="143">
        <v>43509</v>
      </c>
      <c r="F3" s="143">
        <v>41586</v>
      </c>
      <c r="G3" s="143">
        <v>31762</v>
      </c>
      <c r="H3" s="143">
        <v>29862</v>
      </c>
      <c r="I3" s="143">
        <v>32857</v>
      </c>
      <c r="J3" s="143">
        <v>37021</v>
      </c>
      <c r="K3" s="143">
        <v>38440</v>
      </c>
      <c r="L3" s="143">
        <v>42333</v>
      </c>
      <c r="M3" s="143">
        <v>50994</v>
      </c>
    </row>
    <row r="4" spans="1:13">
      <c r="A4" s="806"/>
      <c r="B4" s="145" t="s">
        <v>179</v>
      </c>
      <c r="C4" s="146">
        <v>217</v>
      </c>
      <c r="D4" s="146">
        <v>147</v>
      </c>
      <c r="E4" s="146">
        <v>0</v>
      </c>
      <c r="F4" s="146">
        <v>40</v>
      </c>
      <c r="G4" s="146">
        <v>66</v>
      </c>
      <c r="H4" s="146">
        <v>74</v>
      </c>
      <c r="I4" s="146">
        <v>41</v>
      </c>
      <c r="J4" s="146">
        <v>65</v>
      </c>
      <c r="K4" s="146">
        <v>85</v>
      </c>
      <c r="L4" s="146">
        <v>128</v>
      </c>
      <c r="M4" s="146">
        <v>464</v>
      </c>
    </row>
    <row r="5" spans="1:13">
      <c r="A5" s="806"/>
      <c r="B5" s="145" t="s">
        <v>180</v>
      </c>
      <c r="C5" s="146">
        <v>295</v>
      </c>
      <c r="D5" s="146">
        <v>210</v>
      </c>
      <c r="E5" s="146">
        <v>172</v>
      </c>
      <c r="F5" s="146">
        <v>197</v>
      </c>
      <c r="G5" s="146">
        <v>363</v>
      </c>
      <c r="H5" s="146">
        <v>62</v>
      </c>
      <c r="I5" s="146">
        <v>584</v>
      </c>
      <c r="J5" s="146">
        <v>653</v>
      </c>
      <c r="K5" s="146">
        <v>114</v>
      </c>
      <c r="L5" s="146">
        <v>456</v>
      </c>
      <c r="M5" s="146">
        <v>83</v>
      </c>
    </row>
    <row r="6" spans="1:13">
      <c r="A6" s="806"/>
      <c r="B6" s="145" t="s">
        <v>181</v>
      </c>
      <c r="C6" s="146">
        <v>4446</v>
      </c>
      <c r="D6" s="146">
        <v>3510</v>
      </c>
      <c r="E6" s="146">
        <v>3465</v>
      </c>
      <c r="F6" s="146">
        <v>4144</v>
      </c>
      <c r="G6" s="146">
        <v>2787</v>
      </c>
      <c r="H6" s="146">
        <v>2801</v>
      </c>
      <c r="I6" s="146">
        <v>2963</v>
      </c>
      <c r="J6" s="146">
        <v>2772</v>
      </c>
      <c r="K6" s="146">
        <v>1351</v>
      </c>
      <c r="L6" s="146">
        <v>3263</v>
      </c>
      <c r="M6" s="146">
        <v>2853</v>
      </c>
    </row>
    <row r="7" spans="1:13">
      <c r="A7" s="806"/>
      <c r="B7" s="145" t="s">
        <v>182</v>
      </c>
      <c r="C7" s="146">
        <v>9971</v>
      </c>
      <c r="D7" s="146">
        <v>9869</v>
      </c>
      <c r="E7" s="146">
        <v>9813</v>
      </c>
      <c r="F7" s="146">
        <v>9358</v>
      </c>
      <c r="G7" s="146">
        <v>6804</v>
      </c>
      <c r="H7" s="146">
        <v>5821</v>
      </c>
      <c r="I7" s="146">
        <v>6585</v>
      </c>
      <c r="J7" s="146">
        <v>9736</v>
      </c>
      <c r="K7" s="146">
        <v>7325</v>
      </c>
      <c r="L7" s="146">
        <v>8985</v>
      </c>
      <c r="M7" s="146">
        <v>11489</v>
      </c>
    </row>
    <row r="8" spans="1:13">
      <c r="A8" s="806"/>
      <c r="B8" s="145" t="s">
        <v>183</v>
      </c>
      <c r="C8" s="146">
        <v>19480</v>
      </c>
      <c r="D8" s="146">
        <v>19570</v>
      </c>
      <c r="E8" s="146">
        <v>21528</v>
      </c>
      <c r="F8" s="146">
        <v>20726</v>
      </c>
      <c r="G8" s="146">
        <v>18151</v>
      </c>
      <c r="H8" s="146">
        <v>15456</v>
      </c>
      <c r="I8" s="146">
        <v>17002</v>
      </c>
      <c r="J8" s="146">
        <v>17449</v>
      </c>
      <c r="K8" s="146">
        <v>21406</v>
      </c>
      <c r="L8" s="146">
        <v>22111</v>
      </c>
      <c r="M8" s="146">
        <v>27086</v>
      </c>
    </row>
    <row r="9" spans="1:13">
      <c r="A9" s="806"/>
      <c r="B9" s="145" t="s">
        <v>184</v>
      </c>
      <c r="C9" s="146">
        <v>617</v>
      </c>
      <c r="D9" s="146">
        <v>401</v>
      </c>
      <c r="E9" s="146">
        <v>663</v>
      </c>
      <c r="F9" s="146">
        <v>700</v>
      </c>
      <c r="G9" s="146">
        <v>299</v>
      </c>
      <c r="H9" s="146">
        <v>209</v>
      </c>
      <c r="I9" s="146">
        <v>213</v>
      </c>
      <c r="J9" s="146">
        <v>96</v>
      </c>
      <c r="K9" s="146">
        <v>156</v>
      </c>
      <c r="L9" s="146">
        <v>9</v>
      </c>
      <c r="M9" s="146">
        <v>300</v>
      </c>
    </row>
    <row r="10" spans="1:13">
      <c r="A10" s="806"/>
      <c r="B10" s="145" t="s">
        <v>185</v>
      </c>
      <c r="C10" s="146">
        <v>7113</v>
      </c>
      <c r="D10" s="146">
        <v>6843</v>
      </c>
      <c r="E10" s="146">
        <v>7770</v>
      </c>
      <c r="F10" s="146">
        <v>6223</v>
      </c>
      <c r="G10" s="146">
        <v>3007</v>
      </c>
      <c r="H10" s="146">
        <v>5308</v>
      </c>
      <c r="I10" s="146">
        <v>5396</v>
      </c>
      <c r="J10" s="146">
        <v>5792</v>
      </c>
      <c r="K10" s="146">
        <v>7513</v>
      </c>
      <c r="L10" s="146">
        <v>7381</v>
      </c>
      <c r="M10" s="146">
        <v>8619</v>
      </c>
    </row>
    <row r="11" spans="1:13">
      <c r="A11" s="806"/>
      <c r="B11" s="145" t="s">
        <v>186</v>
      </c>
      <c r="C11" s="146">
        <v>150</v>
      </c>
      <c r="D11" s="146">
        <v>55</v>
      </c>
      <c r="E11" s="146">
        <v>98</v>
      </c>
      <c r="F11" s="146">
        <v>198</v>
      </c>
      <c r="G11" s="146">
        <v>285</v>
      </c>
      <c r="H11" s="146">
        <v>131</v>
      </c>
      <c r="I11" s="146">
        <v>73</v>
      </c>
      <c r="J11" s="146">
        <v>458</v>
      </c>
      <c r="K11" s="146">
        <v>490</v>
      </c>
      <c r="L11" s="146">
        <v>0</v>
      </c>
      <c r="M11" s="146">
        <v>100</v>
      </c>
    </row>
    <row r="12" spans="1:13" ht="22.5" customHeight="1">
      <c r="A12" s="806"/>
      <c r="B12" s="142" t="s">
        <v>150</v>
      </c>
      <c r="C12" s="143">
        <v>21467</v>
      </c>
      <c r="D12" s="143">
        <v>21812</v>
      </c>
      <c r="E12" s="143">
        <v>22340</v>
      </c>
      <c r="F12" s="143">
        <v>21716</v>
      </c>
      <c r="G12" s="143">
        <v>19232</v>
      </c>
      <c r="H12" s="143">
        <v>16711</v>
      </c>
      <c r="I12" s="143">
        <v>17492</v>
      </c>
      <c r="J12" s="143">
        <v>20863</v>
      </c>
      <c r="K12" s="143">
        <v>19822</v>
      </c>
      <c r="L12" s="143">
        <v>22357</v>
      </c>
      <c r="M12" s="143">
        <v>25866</v>
      </c>
    </row>
    <row r="13" spans="1:13">
      <c r="A13" s="806"/>
      <c r="B13" s="145" t="s">
        <v>179</v>
      </c>
      <c r="C13" s="146">
        <v>92</v>
      </c>
      <c r="D13" s="146">
        <v>23</v>
      </c>
      <c r="E13" s="146">
        <v>0</v>
      </c>
      <c r="F13" s="146">
        <v>40</v>
      </c>
      <c r="G13" s="146">
        <v>66</v>
      </c>
      <c r="H13" s="146">
        <v>34</v>
      </c>
      <c r="I13" s="146">
        <v>0</v>
      </c>
      <c r="J13" s="146">
        <v>0</v>
      </c>
      <c r="K13" s="146">
        <v>0</v>
      </c>
      <c r="L13" s="146">
        <v>128</v>
      </c>
      <c r="M13" s="146">
        <v>464</v>
      </c>
    </row>
    <row r="14" spans="1:13">
      <c r="A14" s="806"/>
      <c r="B14" s="145" t="s">
        <v>180</v>
      </c>
      <c r="C14" s="146">
        <v>190</v>
      </c>
      <c r="D14" s="146">
        <v>162</v>
      </c>
      <c r="E14" s="146">
        <v>158</v>
      </c>
      <c r="F14" s="146">
        <v>197</v>
      </c>
      <c r="G14" s="146">
        <v>314</v>
      </c>
      <c r="H14" s="146">
        <v>62</v>
      </c>
      <c r="I14" s="146">
        <v>451</v>
      </c>
      <c r="J14" s="146">
        <v>555</v>
      </c>
      <c r="K14" s="146">
        <v>81</v>
      </c>
      <c r="L14" s="146">
        <v>456</v>
      </c>
      <c r="M14" s="146">
        <v>83</v>
      </c>
    </row>
    <row r="15" spans="1:13">
      <c r="A15" s="806"/>
      <c r="B15" s="145" t="s">
        <v>181</v>
      </c>
      <c r="C15" s="146">
        <v>2843</v>
      </c>
      <c r="D15" s="146">
        <v>2438</v>
      </c>
      <c r="E15" s="146">
        <v>2377</v>
      </c>
      <c r="F15" s="146">
        <v>2984</v>
      </c>
      <c r="G15" s="146">
        <v>2350</v>
      </c>
      <c r="H15" s="146">
        <v>1890</v>
      </c>
      <c r="I15" s="146">
        <v>2455</v>
      </c>
      <c r="J15" s="146">
        <v>1685</v>
      </c>
      <c r="K15" s="146">
        <v>896</v>
      </c>
      <c r="L15" s="146">
        <v>2917</v>
      </c>
      <c r="M15" s="146">
        <v>2462</v>
      </c>
    </row>
    <row r="16" spans="1:13">
      <c r="A16" s="806"/>
      <c r="B16" s="145" t="s">
        <v>182</v>
      </c>
      <c r="C16" s="146">
        <v>6646</v>
      </c>
      <c r="D16" s="146">
        <v>6610</v>
      </c>
      <c r="E16" s="146">
        <v>6108</v>
      </c>
      <c r="F16" s="146">
        <v>5951</v>
      </c>
      <c r="G16" s="146">
        <v>4958</v>
      </c>
      <c r="H16" s="146">
        <v>4615</v>
      </c>
      <c r="I16" s="146">
        <v>4636</v>
      </c>
      <c r="J16" s="146">
        <v>6800</v>
      </c>
      <c r="K16" s="146">
        <v>5369</v>
      </c>
      <c r="L16" s="146">
        <v>5432</v>
      </c>
      <c r="M16" s="146">
        <v>7198</v>
      </c>
    </row>
    <row r="17" spans="1:13">
      <c r="A17" s="806"/>
      <c r="B17" s="145" t="s">
        <v>183</v>
      </c>
      <c r="C17" s="146">
        <v>8351</v>
      </c>
      <c r="D17" s="146">
        <v>9829</v>
      </c>
      <c r="E17" s="146">
        <v>10381</v>
      </c>
      <c r="F17" s="146">
        <v>9719</v>
      </c>
      <c r="G17" s="146">
        <v>10070</v>
      </c>
      <c r="H17" s="146">
        <v>7948</v>
      </c>
      <c r="I17" s="146">
        <v>8288</v>
      </c>
      <c r="J17" s="146">
        <v>8978</v>
      </c>
      <c r="K17" s="146">
        <v>9768</v>
      </c>
      <c r="L17" s="146">
        <v>10926</v>
      </c>
      <c r="M17" s="146">
        <v>12288</v>
      </c>
    </row>
    <row r="18" spans="1:13">
      <c r="A18" s="806"/>
      <c r="B18" s="145" t="s">
        <v>184</v>
      </c>
      <c r="C18" s="146">
        <v>252</v>
      </c>
      <c r="D18" s="146">
        <v>401</v>
      </c>
      <c r="E18" s="146">
        <v>554</v>
      </c>
      <c r="F18" s="146">
        <v>618</v>
      </c>
      <c r="G18" s="146">
        <v>253</v>
      </c>
      <c r="H18" s="146">
        <v>121</v>
      </c>
      <c r="I18" s="146">
        <v>116</v>
      </c>
      <c r="J18" s="146">
        <v>96</v>
      </c>
      <c r="K18" s="146">
        <v>69</v>
      </c>
      <c r="L18" s="146">
        <v>9</v>
      </c>
      <c r="M18" s="146">
        <v>300</v>
      </c>
    </row>
    <row r="19" spans="1:13">
      <c r="A19" s="806"/>
      <c r="B19" s="145" t="s">
        <v>185</v>
      </c>
      <c r="C19" s="146">
        <v>3093</v>
      </c>
      <c r="D19" s="146">
        <v>2349</v>
      </c>
      <c r="E19" s="146">
        <v>2762</v>
      </c>
      <c r="F19" s="146">
        <v>2207</v>
      </c>
      <c r="G19" s="146">
        <v>984</v>
      </c>
      <c r="H19" s="146">
        <v>2019</v>
      </c>
      <c r="I19" s="146">
        <v>1546</v>
      </c>
      <c r="J19" s="146">
        <v>2291</v>
      </c>
      <c r="K19" s="146">
        <v>3639</v>
      </c>
      <c r="L19" s="146">
        <v>2489</v>
      </c>
      <c r="M19" s="146">
        <v>3071</v>
      </c>
    </row>
    <row r="20" spans="1:13">
      <c r="A20" s="806"/>
      <c r="B20" s="145" t="s">
        <v>186</v>
      </c>
      <c r="C20" s="146">
        <v>0</v>
      </c>
      <c r="D20" s="146">
        <v>0</v>
      </c>
      <c r="E20" s="146">
        <v>0</v>
      </c>
      <c r="F20" s="146">
        <v>0</v>
      </c>
      <c r="G20" s="146">
        <v>237</v>
      </c>
      <c r="H20" s="146">
        <v>22</v>
      </c>
      <c r="I20" s="146">
        <v>0</v>
      </c>
      <c r="J20" s="146">
        <v>458</v>
      </c>
      <c r="K20" s="146">
        <v>0</v>
      </c>
      <c r="L20" s="146">
        <v>0</v>
      </c>
      <c r="M20" s="146">
        <v>0</v>
      </c>
    </row>
    <row r="21" spans="1:13" ht="22.5" customHeight="1">
      <c r="A21" s="806"/>
      <c r="B21" s="142" t="s">
        <v>151</v>
      </c>
      <c r="C21" s="143">
        <v>20822</v>
      </c>
      <c r="D21" s="143">
        <v>18793</v>
      </c>
      <c r="E21" s="143">
        <v>21169</v>
      </c>
      <c r="F21" s="143">
        <v>19870</v>
      </c>
      <c r="G21" s="143">
        <v>12530</v>
      </c>
      <c r="H21" s="143">
        <v>13151</v>
      </c>
      <c r="I21" s="143">
        <v>15365</v>
      </c>
      <c r="J21" s="143">
        <v>16158</v>
      </c>
      <c r="K21" s="143">
        <v>18618</v>
      </c>
      <c r="L21" s="143">
        <v>19976</v>
      </c>
      <c r="M21" s="143">
        <v>25128</v>
      </c>
    </row>
    <row r="22" spans="1:13">
      <c r="A22" s="806"/>
      <c r="B22" s="145" t="s">
        <v>179</v>
      </c>
      <c r="C22" s="146">
        <v>125</v>
      </c>
      <c r="D22" s="146">
        <v>124</v>
      </c>
      <c r="E22" s="146">
        <v>0</v>
      </c>
      <c r="F22" s="146">
        <v>0</v>
      </c>
      <c r="G22" s="146">
        <v>0</v>
      </c>
      <c r="H22" s="146">
        <v>40</v>
      </c>
      <c r="I22" s="146">
        <v>41</v>
      </c>
      <c r="J22" s="146">
        <v>65</v>
      </c>
      <c r="K22" s="146">
        <v>85</v>
      </c>
      <c r="L22" s="146">
        <v>0</v>
      </c>
      <c r="M22" s="146">
        <v>0</v>
      </c>
    </row>
    <row r="23" spans="1:13">
      <c r="A23" s="806"/>
      <c r="B23" s="145" t="s">
        <v>180</v>
      </c>
      <c r="C23" s="146">
        <v>105</v>
      </c>
      <c r="D23" s="146">
        <v>48</v>
      </c>
      <c r="E23" s="146">
        <v>14</v>
      </c>
      <c r="F23" s="146">
        <v>0</v>
      </c>
      <c r="G23" s="146">
        <v>49</v>
      </c>
      <c r="H23" s="146">
        <v>0</v>
      </c>
      <c r="I23" s="146">
        <v>133</v>
      </c>
      <c r="J23" s="146">
        <v>98</v>
      </c>
      <c r="K23" s="146">
        <v>33</v>
      </c>
      <c r="L23" s="146">
        <v>0</v>
      </c>
      <c r="M23" s="146">
        <v>0</v>
      </c>
    </row>
    <row r="24" spans="1:13">
      <c r="A24" s="806"/>
      <c r="B24" s="145" t="s">
        <v>181</v>
      </c>
      <c r="C24" s="146">
        <v>1603</v>
      </c>
      <c r="D24" s="146">
        <v>1072</v>
      </c>
      <c r="E24" s="146">
        <v>1088</v>
      </c>
      <c r="F24" s="146">
        <v>1160</v>
      </c>
      <c r="G24" s="146">
        <v>437</v>
      </c>
      <c r="H24" s="146">
        <v>911</v>
      </c>
      <c r="I24" s="146">
        <v>508</v>
      </c>
      <c r="J24" s="146">
        <v>1087</v>
      </c>
      <c r="K24" s="146">
        <v>455</v>
      </c>
      <c r="L24" s="146">
        <v>346</v>
      </c>
      <c r="M24" s="146">
        <v>391</v>
      </c>
    </row>
    <row r="25" spans="1:13">
      <c r="A25" s="806"/>
      <c r="B25" s="145" t="s">
        <v>182</v>
      </c>
      <c r="C25" s="146">
        <v>3325</v>
      </c>
      <c r="D25" s="146">
        <v>3259</v>
      </c>
      <c r="E25" s="146">
        <v>3705</v>
      </c>
      <c r="F25" s="146">
        <v>3407</v>
      </c>
      <c r="G25" s="146">
        <v>1846</v>
      </c>
      <c r="H25" s="146">
        <v>1206</v>
      </c>
      <c r="I25" s="146">
        <v>1949</v>
      </c>
      <c r="J25" s="146">
        <v>2936</v>
      </c>
      <c r="K25" s="146">
        <v>1956</v>
      </c>
      <c r="L25" s="146">
        <v>3553</v>
      </c>
      <c r="M25" s="146">
        <v>4291</v>
      </c>
    </row>
    <row r="26" spans="1:13">
      <c r="A26" s="806"/>
      <c r="B26" s="145" t="s">
        <v>183</v>
      </c>
      <c r="C26" s="146">
        <v>11129</v>
      </c>
      <c r="D26" s="146">
        <v>9741</v>
      </c>
      <c r="E26" s="146">
        <v>11147</v>
      </c>
      <c r="F26" s="146">
        <v>11007</v>
      </c>
      <c r="G26" s="146">
        <v>8081</v>
      </c>
      <c r="H26" s="146">
        <v>7508</v>
      </c>
      <c r="I26" s="146">
        <v>8714</v>
      </c>
      <c r="J26" s="146">
        <v>8471</v>
      </c>
      <c r="K26" s="146">
        <v>11638</v>
      </c>
      <c r="L26" s="146">
        <v>11185</v>
      </c>
      <c r="M26" s="146">
        <v>14798</v>
      </c>
    </row>
    <row r="27" spans="1:13">
      <c r="A27" s="806"/>
      <c r="B27" s="145" t="s">
        <v>184</v>
      </c>
      <c r="C27" s="146">
        <v>365</v>
      </c>
      <c r="D27" s="146">
        <v>0</v>
      </c>
      <c r="E27" s="146">
        <v>109</v>
      </c>
      <c r="F27" s="146">
        <v>82</v>
      </c>
      <c r="G27" s="146">
        <v>46</v>
      </c>
      <c r="H27" s="146">
        <v>88</v>
      </c>
      <c r="I27" s="146">
        <v>97</v>
      </c>
      <c r="J27" s="146">
        <v>0</v>
      </c>
      <c r="K27" s="146">
        <v>87</v>
      </c>
      <c r="L27" s="146">
        <v>0</v>
      </c>
      <c r="M27" s="146">
        <v>0</v>
      </c>
    </row>
    <row r="28" spans="1:13">
      <c r="A28" s="806"/>
      <c r="B28" s="145" t="s">
        <v>185</v>
      </c>
      <c r="C28" s="146">
        <v>4020</v>
      </c>
      <c r="D28" s="146">
        <v>4494</v>
      </c>
      <c r="E28" s="146">
        <v>5008</v>
      </c>
      <c r="F28" s="146">
        <v>4016</v>
      </c>
      <c r="G28" s="146">
        <v>2023</v>
      </c>
      <c r="H28" s="146">
        <v>3289</v>
      </c>
      <c r="I28" s="146">
        <v>3850</v>
      </c>
      <c r="J28" s="146">
        <v>3501</v>
      </c>
      <c r="K28" s="146">
        <v>3874</v>
      </c>
      <c r="L28" s="146">
        <v>4892</v>
      </c>
      <c r="M28" s="146">
        <v>5548</v>
      </c>
    </row>
    <row r="29" spans="1:13">
      <c r="A29" s="807"/>
      <c r="B29" s="441" t="s">
        <v>186</v>
      </c>
      <c r="C29" s="392">
        <v>150</v>
      </c>
      <c r="D29" s="392">
        <v>55</v>
      </c>
      <c r="E29" s="392">
        <v>98</v>
      </c>
      <c r="F29" s="392">
        <v>198</v>
      </c>
      <c r="G29" s="392">
        <v>48</v>
      </c>
      <c r="H29" s="392">
        <v>109</v>
      </c>
      <c r="I29" s="392">
        <v>73</v>
      </c>
      <c r="J29" s="392">
        <v>0</v>
      </c>
      <c r="K29" s="392">
        <v>490</v>
      </c>
      <c r="L29" s="392">
        <v>0</v>
      </c>
      <c r="M29" s="392">
        <v>100</v>
      </c>
    </row>
  </sheetData>
  <mergeCells count="2">
    <mergeCell ref="A2:A29"/>
    <mergeCell ref="A1:L1"/>
  </mergeCell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00B050"/>
  </sheetPr>
  <dimension ref="A1:O29"/>
  <sheetViews>
    <sheetView showGridLines="0" workbookViewId="0">
      <selection activeCell="B2" sqref="B2:M2"/>
    </sheetView>
  </sheetViews>
  <sheetFormatPr baseColWidth="10" defaultColWidth="11.42578125" defaultRowHeight="12.75"/>
  <cols>
    <col min="1" max="1" width="7.85546875" style="11" customWidth="1"/>
    <col min="2" max="2" width="18.140625" style="11" customWidth="1"/>
    <col min="3" max="14" width="11.42578125" style="11"/>
    <col min="15" max="15" width="11.42578125" style="46"/>
    <col min="16" max="16384" width="11.42578125" style="11"/>
  </cols>
  <sheetData>
    <row r="1" spans="1:13" ht="33" customHeight="1">
      <c r="A1" s="808" t="s">
        <v>332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691"/>
    </row>
    <row r="2" spans="1:13" ht="38.25">
      <c r="A2" s="958" t="s">
        <v>99</v>
      </c>
      <c r="B2" s="149" t="s">
        <v>178</v>
      </c>
      <c r="C2" s="150">
        <v>2007</v>
      </c>
      <c r="D2" s="150">
        <v>2008</v>
      </c>
      <c r="E2" s="150">
        <v>2009</v>
      </c>
      <c r="F2" s="150">
        <v>2010</v>
      </c>
      <c r="G2" s="150">
        <v>2011</v>
      </c>
      <c r="H2" s="150">
        <v>2012</v>
      </c>
      <c r="I2" s="150">
        <v>2013</v>
      </c>
      <c r="J2" s="150">
        <v>2014</v>
      </c>
      <c r="K2" s="150">
        <v>2015</v>
      </c>
      <c r="L2" s="568">
        <v>2016</v>
      </c>
      <c r="M2" s="692">
        <v>2017</v>
      </c>
    </row>
    <row r="3" spans="1:13" ht="22.5" customHeight="1">
      <c r="A3" s="806"/>
      <c r="B3" s="142" t="s">
        <v>119</v>
      </c>
      <c r="C3" s="143">
        <v>303385</v>
      </c>
      <c r="D3" s="143">
        <v>290551</v>
      </c>
      <c r="E3" s="143">
        <v>288207</v>
      </c>
      <c r="F3" s="143">
        <v>302983</v>
      </c>
      <c r="G3" s="143">
        <v>320832</v>
      </c>
      <c r="H3" s="143">
        <v>336574</v>
      </c>
      <c r="I3" s="143">
        <v>345752</v>
      </c>
      <c r="J3" s="143">
        <v>357071</v>
      </c>
      <c r="K3" s="143">
        <v>375930</v>
      </c>
      <c r="L3" s="143">
        <v>390615</v>
      </c>
      <c r="M3" s="143">
        <v>385113</v>
      </c>
    </row>
    <row r="4" spans="1:13">
      <c r="A4" s="806"/>
      <c r="B4" s="145" t="s">
        <v>179</v>
      </c>
      <c r="C4" s="146">
        <v>6373</v>
      </c>
      <c r="D4" s="146">
        <v>6418</v>
      </c>
      <c r="E4" s="146">
        <v>4969</v>
      </c>
      <c r="F4" s="146">
        <v>5299</v>
      </c>
      <c r="G4" s="146">
        <v>6111</v>
      </c>
      <c r="H4" s="146">
        <v>5502</v>
      </c>
      <c r="I4" s="146">
        <v>5036</v>
      </c>
      <c r="J4" s="146">
        <v>4848</v>
      </c>
      <c r="K4" s="146">
        <v>5656</v>
      </c>
      <c r="L4" s="146">
        <v>4261</v>
      </c>
      <c r="M4" s="146">
        <v>3580</v>
      </c>
    </row>
    <row r="5" spans="1:13">
      <c r="A5" s="806"/>
      <c r="B5" s="145" t="s">
        <v>180</v>
      </c>
      <c r="C5" s="146">
        <v>4294</v>
      </c>
      <c r="D5" s="146">
        <v>4539</v>
      </c>
      <c r="E5" s="146">
        <v>3117</v>
      </c>
      <c r="F5" s="146">
        <v>3344</v>
      </c>
      <c r="G5" s="146">
        <v>3896</v>
      </c>
      <c r="H5" s="146">
        <v>3520</v>
      </c>
      <c r="I5" s="146">
        <v>3569</v>
      </c>
      <c r="J5" s="146">
        <v>4077</v>
      </c>
      <c r="K5" s="146">
        <v>2808</v>
      </c>
      <c r="L5" s="146">
        <v>2793</v>
      </c>
      <c r="M5" s="146">
        <v>2378</v>
      </c>
    </row>
    <row r="6" spans="1:13">
      <c r="A6" s="806"/>
      <c r="B6" s="145" t="s">
        <v>181</v>
      </c>
      <c r="C6" s="146">
        <v>28235</v>
      </c>
      <c r="D6" s="146">
        <v>26949</v>
      </c>
      <c r="E6" s="146">
        <v>26083</v>
      </c>
      <c r="F6" s="146">
        <v>27186</v>
      </c>
      <c r="G6" s="146">
        <v>31787</v>
      </c>
      <c r="H6" s="146">
        <v>28537</v>
      </c>
      <c r="I6" s="146">
        <v>27796</v>
      </c>
      <c r="J6" s="146">
        <v>26817</v>
      </c>
      <c r="K6" s="146">
        <v>22512</v>
      </c>
      <c r="L6" s="146">
        <v>22727</v>
      </c>
      <c r="M6" s="146">
        <v>21648</v>
      </c>
    </row>
    <row r="7" spans="1:13">
      <c r="A7" s="806"/>
      <c r="B7" s="145" t="s">
        <v>182</v>
      </c>
      <c r="C7" s="146">
        <v>99869</v>
      </c>
      <c r="D7" s="146">
        <v>96522</v>
      </c>
      <c r="E7" s="146">
        <v>94138</v>
      </c>
      <c r="F7" s="146">
        <v>101468</v>
      </c>
      <c r="G7" s="146">
        <v>109160</v>
      </c>
      <c r="H7" s="146">
        <v>118756</v>
      </c>
      <c r="I7" s="146">
        <v>127347</v>
      </c>
      <c r="J7" s="146">
        <v>125591</v>
      </c>
      <c r="K7" s="146">
        <v>130812</v>
      </c>
      <c r="L7" s="146">
        <v>132641</v>
      </c>
      <c r="M7" s="146">
        <v>126857</v>
      </c>
    </row>
    <row r="8" spans="1:13">
      <c r="A8" s="806"/>
      <c r="B8" s="145" t="s">
        <v>183</v>
      </c>
      <c r="C8" s="146">
        <v>126603</v>
      </c>
      <c r="D8" s="146">
        <v>118288</v>
      </c>
      <c r="E8" s="146">
        <v>119535</v>
      </c>
      <c r="F8" s="146">
        <v>124938</v>
      </c>
      <c r="G8" s="146">
        <v>129690</v>
      </c>
      <c r="H8" s="146">
        <v>136233</v>
      </c>
      <c r="I8" s="146">
        <v>135993</v>
      </c>
      <c r="J8" s="146">
        <v>142316</v>
      </c>
      <c r="K8" s="146">
        <v>158955</v>
      </c>
      <c r="L8" s="146">
        <v>175270</v>
      </c>
      <c r="M8" s="146">
        <v>174365</v>
      </c>
    </row>
    <row r="9" spans="1:13">
      <c r="A9" s="806"/>
      <c r="B9" s="145" t="s">
        <v>184</v>
      </c>
      <c r="C9" s="146">
        <v>1557</v>
      </c>
      <c r="D9" s="146">
        <v>1186</v>
      </c>
      <c r="E9" s="146">
        <v>1629</v>
      </c>
      <c r="F9" s="146">
        <v>1392</v>
      </c>
      <c r="G9" s="146">
        <v>656</v>
      </c>
      <c r="H9" s="146">
        <v>1340</v>
      </c>
      <c r="I9" s="146">
        <v>751</v>
      </c>
      <c r="J9" s="146">
        <v>1091</v>
      </c>
      <c r="K9" s="146">
        <v>995</v>
      </c>
      <c r="L9" s="146">
        <v>286</v>
      </c>
      <c r="M9" s="146">
        <v>704</v>
      </c>
    </row>
    <row r="10" spans="1:13">
      <c r="A10" s="806"/>
      <c r="B10" s="145" t="s">
        <v>185</v>
      </c>
      <c r="C10" s="146">
        <v>36205</v>
      </c>
      <c r="D10" s="146">
        <v>36230</v>
      </c>
      <c r="E10" s="146">
        <v>38382</v>
      </c>
      <c r="F10" s="146">
        <v>38996</v>
      </c>
      <c r="G10" s="146">
        <v>38940</v>
      </c>
      <c r="H10" s="146">
        <v>41631</v>
      </c>
      <c r="I10" s="146">
        <v>43915</v>
      </c>
      <c r="J10" s="146">
        <v>50317</v>
      </c>
      <c r="K10" s="146">
        <v>52489</v>
      </c>
      <c r="L10" s="146">
        <v>50594</v>
      </c>
      <c r="M10" s="146">
        <v>53645</v>
      </c>
    </row>
    <row r="11" spans="1:13">
      <c r="A11" s="806"/>
      <c r="B11" s="145" t="s">
        <v>186</v>
      </c>
      <c r="C11" s="146">
        <v>249</v>
      </c>
      <c r="D11" s="146">
        <v>419</v>
      </c>
      <c r="E11" s="146">
        <v>354</v>
      </c>
      <c r="F11" s="146">
        <v>360</v>
      </c>
      <c r="G11" s="146">
        <v>592</v>
      </c>
      <c r="H11" s="146">
        <v>1055</v>
      </c>
      <c r="I11" s="146">
        <v>1345</v>
      </c>
      <c r="J11" s="146">
        <v>2014</v>
      </c>
      <c r="K11" s="146">
        <v>1703</v>
      </c>
      <c r="L11" s="146">
        <v>2043</v>
      </c>
      <c r="M11" s="146">
        <v>1936</v>
      </c>
    </row>
    <row r="12" spans="1:13" ht="22.5" customHeight="1">
      <c r="A12" s="806"/>
      <c r="B12" s="142" t="s">
        <v>150</v>
      </c>
      <c r="C12" s="143">
        <v>111980</v>
      </c>
      <c r="D12" s="143">
        <v>100535</v>
      </c>
      <c r="E12" s="143">
        <v>100838</v>
      </c>
      <c r="F12" s="143">
        <v>106497</v>
      </c>
      <c r="G12" s="143">
        <v>115573</v>
      </c>
      <c r="H12" s="143">
        <v>121768</v>
      </c>
      <c r="I12" s="143">
        <v>134167</v>
      </c>
      <c r="J12" s="143">
        <v>134402</v>
      </c>
      <c r="K12" s="143">
        <v>149519</v>
      </c>
      <c r="L12" s="143">
        <v>156421</v>
      </c>
      <c r="M12" s="143">
        <v>158860</v>
      </c>
    </row>
    <row r="13" spans="1:13">
      <c r="A13" s="806"/>
      <c r="B13" s="145" t="s">
        <v>179</v>
      </c>
      <c r="C13" s="146">
        <v>2351</v>
      </c>
      <c r="D13" s="146">
        <v>1724</v>
      </c>
      <c r="E13" s="146">
        <v>1712</v>
      </c>
      <c r="F13" s="146">
        <v>1156</v>
      </c>
      <c r="G13" s="146">
        <v>2341</v>
      </c>
      <c r="H13" s="146">
        <v>1855</v>
      </c>
      <c r="I13" s="146">
        <v>2083</v>
      </c>
      <c r="J13" s="146">
        <v>1132</v>
      </c>
      <c r="K13" s="146">
        <v>1626</v>
      </c>
      <c r="L13" s="146">
        <v>1567</v>
      </c>
      <c r="M13" s="146">
        <v>1462</v>
      </c>
    </row>
    <row r="14" spans="1:13">
      <c r="A14" s="806"/>
      <c r="B14" s="145" t="s">
        <v>180</v>
      </c>
      <c r="C14" s="146">
        <v>788</v>
      </c>
      <c r="D14" s="146">
        <v>849</v>
      </c>
      <c r="E14" s="146">
        <v>485</v>
      </c>
      <c r="F14" s="146">
        <v>718</v>
      </c>
      <c r="G14" s="146">
        <v>1204</v>
      </c>
      <c r="H14" s="146">
        <v>535</v>
      </c>
      <c r="I14" s="146">
        <v>1066</v>
      </c>
      <c r="J14" s="146">
        <v>1135</v>
      </c>
      <c r="K14" s="146">
        <v>453</v>
      </c>
      <c r="L14" s="146">
        <v>449</v>
      </c>
      <c r="M14" s="146">
        <v>727</v>
      </c>
    </row>
    <row r="15" spans="1:13">
      <c r="A15" s="806"/>
      <c r="B15" s="145" t="s">
        <v>181</v>
      </c>
      <c r="C15" s="146">
        <v>6628</v>
      </c>
      <c r="D15" s="146">
        <v>5467</v>
      </c>
      <c r="E15" s="146">
        <v>5911</v>
      </c>
      <c r="F15" s="146">
        <v>7288</v>
      </c>
      <c r="G15" s="146">
        <v>9056</v>
      </c>
      <c r="H15" s="146">
        <v>8997</v>
      </c>
      <c r="I15" s="146">
        <v>7902</v>
      </c>
      <c r="J15" s="146">
        <v>8240</v>
      </c>
      <c r="K15" s="146">
        <v>7087</v>
      </c>
      <c r="L15" s="146">
        <v>7111</v>
      </c>
      <c r="M15" s="146">
        <v>8153</v>
      </c>
    </row>
    <row r="16" spans="1:13">
      <c r="A16" s="806"/>
      <c r="B16" s="145" t="s">
        <v>182</v>
      </c>
      <c r="C16" s="146">
        <v>43203</v>
      </c>
      <c r="D16" s="146">
        <v>40130</v>
      </c>
      <c r="E16" s="146">
        <v>37590</v>
      </c>
      <c r="F16" s="146">
        <v>42519</v>
      </c>
      <c r="G16" s="146">
        <v>44940</v>
      </c>
      <c r="H16" s="146">
        <v>50432</v>
      </c>
      <c r="I16" s="146">
        <v>56527</v>
      </c>
      <c r="J16" s="146">
        <v>52630</v>
      </c>
      <c r="K16" s="146">
        <v>58152</v>
      </c>
      <c r="L16" s="146">
        <v>55513</v>
      </c>
      <c r="M16" s="146">
        <v>58756</v>
      </c>
    </row>
    <row r="17" spans="1:13">
      <c r="A17" s="806"/>
      <c r="B17" s="145" t="s">
        <v>183</v>
      </c>
      <c r="C17" s="146">
        <v>46689</v>
      </c>
      <c r="D17" s="146">
        <v>41333</v>
      </c>
      <c r="E17" s="146">
        <v>41834</v>
      </c>
      <c r="F17" s="146">
        <v>41460</v>
      </c>
      <c r="G17" s="146">
        <v>46554</v>
      </c>
      <c r="H17" s="146">
        <v>45194</v>
      </c>
      <c r="I17" s="146">
        <v>49357</v>
      </c>
      <c r="J17" s="146">
        <v>52181</v>
      </c>
      <c r="K17" s="146">
        <v>63009</v>
      </c>
      <c r="L17" s="146">
        <v>71282</v>
      </c>
      <c r="M17" s="146">
        <v>70207</v>
      </c>
    </row>
    <row r="18" spans="1:13">
      <c r="A18" s="806"/>
      <c r="B18" s="145" t="s">
        <v>184</v>
      </c>
      <c r="C18" s="146">
        <v>488</v>
      </c>
      <c r="D18" s="146">
        <v>70</v>
      </c>
      <c r="E18" s="146">
        <v>741</v>
      </c>
      <c r="F18" s="146">
        <v>519</v>
      </c>
      <c r="G18" s="146">
        <v>131</v>
      </c>
      <c r="H18" s="146">
        <v>803</v>
      </c>
      <c r="I18" s="146">
        <v>611</v>
      </c>
      <c r="J18" s="146">
        <v>531</v>
      </c>
      <c r="K18" s="146">
        <v>475</v>
      </c>
      <c r="L18" s="146">
        <v>286</v>
      </c>
      <c r="M18" s="146">
        <v>450</v>
      </c>
    </row>
    <row r="19" spans="1:13">
      <c r="A19" s="806"/>
      <c r="B19" s="145" t="s">
        <v>185</v>
      </c>
      <c r="C19" s="146">
        <v>11800</v>
      </c>
      <c r="D19" s="146">
        <v>10838</v>
      </c>
      <c r="E19" s="146">
        <v>12497</v>
      </c>
      <c r="F19" s="146">
        <v>12711</v>
      </c>
      <c r="G19" s="146">
        <v>11154</v>
      </c>
      <c r="H19" s="146">
        <v>13541</v>
      </c>
      <c r="I19" s="146">
        <v>15897</v>
      </c>
      <c r="J19" s="146">
        <v>18029</v>
      </c>
      <c r="K19" s="146">
        <v>18288</v>
      </c>
      <c r="L19" s="146">
        <v>19446</v>
      </c>
      <c r="M19" s="146">
        <v>18666</v>
      </c>
    </row>
    <row r="20" spans="1:13">
      <c r="A20" s="806"/>
      <c r="B20" s="145" t="s">
        <v>186</v>
      </c>
      <c r="C20" s="146">
        <v>33</v>
      </c>
      <c r="D20" s="146">
        <v>124</v>
      </c>
      <c r="E20" s="146">
        <v>68</v>
      </c>
      <c r="F20" s="146">
        <v>126</v>
      </c>
      <c r="G20" s="146">
        <v>193</v>
      </c>
      <c r="H20" s="146">
        <v>411</v>
      </c>
      <c r="I20" s="146">
        <v>724</v>
      </c>
      <c r="J20" s="146">
        <v>524</v>
      </c>
      <c r="K20" s="146">
        <v>429</v>
      </c>
      <c r="L20" s="146">
        <v>767</v>
      </c>
      <c r="M20" s="146">
        <v>439</v>
      </c>
    </row>
    <row r="21" spans="1:13" ht="22.5" customHeight="1">
      <c r="A21" s="806"/>
      <c r="B21" s="142" t="s">
        <v>151</v>
      </c>
      <c r="C21" s="143">
        <v>191405</v>
      </c>
      <c r="D21" s="143">
        <v>190016</v>
      </c>
      <c r="E21" s="143">
        <v>187369</v>
      </c>
      <c r="F21" s="143">
        <v>196486</v>
      </c>
      <c r="G21" s="143">
        <v>205259</v>
      </c>
      <c r="H21" s="143">
        <v>214806</v>
      </c>
      <c r="I21" s="143">
        <v>211585</v>
      </c>
      <c r="J21" s="143">
        <v>222669</v>
      </c>
      <c r="K21" s="143">
        <v>226411</v>
      </c>
      <c r="L21" s="143">
        <v>234194</v>
      </c>
      <c r="M21" s="143">
        <v>226253</v>
      </c>
    </row>
    <row r="22" spans="1:13">
      <c r="A22" s="806"/>
      <c r="B22" s="145" t="s">
        <v>179</v>
      </c>
      <c r="C22" s="146">
        <v>4022</v>
      </c>
      <c r="D22" s="146">
        <v>4694</v>
      </c>
      <c r="E22" s="146">
        <v>3257</v>
      </c>
      <c r="F22" s="146">
        <v>4143</v>
      </c>
      <c r="G22" s="146">
        <v>3770</v>
      </c>
      <c r="H22" s="146">
        <v>3647</v>
      </c>
      <c r="I22" s="146">
        <v>2953</v>
      </c>
      <c r="J22" s="146">
        <v>3716</v>
      </c>
      <c r="K22" s="146">
        <v>4030</v>
      </c>
      <c r="L22" s="146">
        <v>2694</v>
      </c>
      <c r="M22" s="146">
        <v>2118</v>
      </c>
    </row>
    <row r="23" spans="1:13">
      <c r="A23" s="806"/>
      <c r="B23" s="145" t="s">
        <v>180</v>
      </c>
      <c r="C23" s="146">
        <v>3506</v>
      </c>
      <c r="D23" s="146">
        <v>3690</v>
      </c>
      <c r="E23" s="146">
        <v>2632</v>
      </c>
      <c r="F23" s="146">
        <v>2626</v>
      </c>
      <c r="G23" s="146">
        <v>2692</v>
      </c>
      <c r="H23" s="146">
        <v>2985</v>
      </c>
      <c r="I23" s="146">
        <v>2503</v>
      </c>
      <c r="J23" s="146">
        <v>2942</v>
      </c>
      <c r="K23" s="146">
        <v>2355</v>
      </c>
      <c r="L23" s="146">
        <v>2344</v>
      </c>
      <c r="M23" s="146">
        <v>1651</v>
      </c>
    </row>
    <row r="24" spans="1:13">
      <c r="A24" s="806"/>
      <c r="B24" s="145" t="s">
        <v>181</v>
      </c>
      <c r="C24" s="146">
        <v>21607</v>
      </c>
      <c r="D24" s="146">
        <v>21482</v>
      </c>
      <c r="E24" s="146">
        <v>20172</v>
      </c>
      <c r="F24" s="146">
        <v>19898</v>
      </c>
      <c r="G24" s="146">
        <v>22731</v>
      </c>
      <c r="H24" s="146">
        <v>19540</v>
      </c>
      <c r="I24" s="146">
        <v>19894</v>
      </c>
      <c r="J24" s="146">
        <v>18577</v>
      </c>
      <c r="K24" s="146">
        <v>15425</v>
      </c>
      <c r="L24" s="146">
        <v>15616</v>
      </c>
      <c r="M24" s="146">
        <v>13495</v>
      </c>
    </row>
    <row r="25" spans="1:13">
      <c r="A25" s="806"/>
      <c r="B25" s="145" t="s">
        <v>182</v>
      </c>
      <c r="C25" s="146">
        <v>56666</v>
      </c>
      <c r="D25" s="146">
        <v>56392</v>
      </c>
      <c r="E25" s="146">
        <v>56548</v>
      </c>
      <c r="F25" s="146">
        <v>58949</v>
      </c>
      <c r="G25" s="146">
        <v>64220</v>
      </c>
      <c r="H25" s="146">
        <v>68324</v>
      </c>
      <c r="I25" s="146">
        <v>70820</v>
      </c>
      <c r="J25" s="146">
        <v>72961</v>
      </c>
      <c r="K25" s="146">
        <v>72660</v>
      </c>
      <c r="L25" s="146">
        <v>77128</v>
      </c>
      <c r="M25" s="146">
        <v>68101</v>
      </c>
    </row>
    <row r="26" spans="1:13">
      <c r="A26" s="806"/>
      <c r="B26" s="145" t="s">
        <v>183</v>
      </c>
      <c r="C26" s="146">
        <v>79914</v>
      </c>
      <c r="D26" s="146">
        <v>76955</v>
      </c>
      <c r="E26" s="146">
        <v>77701</v>
      </c>
      <c r="F26" s="146">
        <v>83478</v>
      </c>
      <c r="G26" s="146">
        <v>83136</v>
      </c>
      <c r="H26" s="146">
        <v>91039</v>
      </c>
      <c r="I26" s="146">
        <v>86636</v>
      </c>
      <c r="J26" s="146">
        <v>90135</v>
      </c>
      <c r="K26" s="146">
        <v>95946</v>
      </c>
      <c r="L26" s="146">
        <v>103988</v>
      </c>
      <c r="M26" s="146">
        <v>104158</v>
      </c>
    </row>
    <row r="27" spans="1:13">
      <c r="A27" s="806"/>
      <c r="B27" s="145" t="s">
        <v>184</v>
      </c>
      <c r="C27" s="146">
        <v>1069</v>
      </c>
      <c r="D27" s="146">
        <v>1116</v>
      </c>
      <c r="E27" s="146">
        <v>888</v>
      </c>
      <c r="F27" s="146">
        <v>873</v>
      </c>
      <c r="G27" s="146">
        <v>525</v>
      </c>
      <c r="H27" s="146">
        <v>537</v>
      </c>
      <c r="I27" s="146">
        <v>140</v>
      </c>
      <c r="J27" s="146">
        <v>560</v>
      </c>
      <c r="K27" s="146">
        <v>520</v>
      </c>
      <c r="L27" s="146">
        <v>0</v>
      </c>
      <c r="M27" s="146">
        <v>254</v>
      </c>
    </row>
    <row r="28" spans="1:13">
      <c r="A28" s="806"/>
      <c r="B28" s="145" t="s">
        <v>185</v>
      </c>
      <c r="C28" s="146">
        <v>24405</v>
      </c>
      <c r="D28" s="146">
        <v>25392</v>
      </c>
      <c r="E28" s="146">
        <v>25885</v>
      </c>
      <c r="F28" s="146">
        <v>26285</v>
      </c>
      <c r="G28" s="146">
        <v>27786</v>
      </c>
      <c r="H28" s="146">
        <v>28090</v>
      </c>
      <c r="I28" s="146">
        <v>28018</v>
      </c>
      <c r="J28" s="146">
        <v>32288</v>
      </c>
      <c r="K28" s="146">
        <v>34201</v>
      </c>
      <c r="L28" s="146">
        <v>31148</v>
      </c>
      <c r="M28" s="146">
        <v>34979</v>
      </c>
    </row>
    <row r="29" spans="1:13">
      <c r="A29" s="807"/>
      <c r="B29" s="441" t="s">
        <v>186</v>
      </c>
      <c r="C29" s="392">
        <v>216</v>
      </c>
      <c r="D29" s="392">
        <v>295</v>
      </c>
      <c r="E29" s="392">
        <v>286</v>
      </c>
      <c r="F29" s="392">
        <v>234</v>
      </c>
      <c r="G29" s="392">
        <v>399</v>
      </c>
      <c r="H29" s="392">
        <v>644</v>
      </c>
      <c r="I29" s="392">
        <v>621</v>
      </c>
      <c r="J29" s="392">
        <v>1490</v>
      </c>
      <c r="K29" s="392">
        <v>1274</v>
      </c>
      <c r="L29" s="392">
        <v>1276</v>
      </c>
      <c r="M29" s="392">
        <v>1497</v>
      </c>
    </row>
  </sheetData>
  <mergeCells count="2">
    <mergeCell ref="A2:A29"/>
    <mergeCell ref="A1:L1"/>
  </mergeCell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00B050"/>
  </sheetPr>
  <dimension ref="A1:AF33"/>
  <sheetViews>
    <sheetView showGridLines="0" workbookViewId="0">
      <selection sqref="A1:M1"/>
    </sheetView>
  </sheetViews>
  <sheetFormatPr baseColWidth="10" defaultColWidth="11.42578125" defaultRowHeight="12.75"/>
  <cols>
    <col min="1" max="1" width="6.140625" style="11" customWidth="1"/>
    <col min="2" max="2" width="44.85546875" style="11" customWidth="1"/>
    <col min="3" max="5" width="6.42578125" style="11" bestFit="1" customWidth="1"/>
    <col min="6" max="11" width="7.42578125" style="11" bestFit="1" customWidth="1"/>
    <col min="12" max="13" width="7.85546875" style="11" customWidth="1"/>
    <col min="14" max="14" width="11.42578125" style="11"/>
    <col min="15" max="23" width="7" style="11" bestFit="1" customWidth="1"/>
    <col min="24" max="32" width="4.42578125" style="11" bestFit="1" customWidth="1"/>
    <col min="33" max="16384" width="11.42578125" style="11"/>
  </cols>
  <sheetData>
    <row r="1" spans="1:32" ht="35.25" customHeight="1">
      <c r="A1" s="809" t="s">
        <v>333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32" ht="15" customHeight="1">
      <c r="A2" s="959" t="s">
        <v>120</v>
      </c>
      <c r="B2" s="960"/>
      <c r="C2" s="829" t="s">
        <v>121</v>
      </c>
      <c r="D2" s="829"/>
      <c r="E2" s="829"/>
      <c r="F2" s="829"/>
      <c r="G2" s="824" t="s">
        <v>122</v>
      </c>
      <c r="H2" s="824"/>
      <c r="I2" s="824"/>
      <c r="J2" s="824"/>
      <c r="K2" s="824"/>
      <c r="L2" s="824"/>
      <c r="M2" s="824"/>
    </row>
    <row r="3" spans="1:32">
      <c r="A3" s="961"/>
      <c r="B3" s="962"/>
      <c r="C3" s="570">
        <v>2007</v>
      </c>
      <c r="D3" s="570">
        <v>2008</v>
      </c>
      <c r="E3" s="570">
        <v>2009</v>
      </c>
      <c r="F3" s="570">
        <v>2010</v>
      </c>
      <c r="G3" s="570">
        <v>2011</v>
      </c>
      <c r="H3" s="570">
        <v>2012</v>
      </c>
      <c r="I3" s="570">
        <v>2013</v>
      </c>
      <c r="J3" s="570">
        <v>2014</v>
      </c>
      <c r="K3" s="570">
        <v>2015</v>
      </c>
      <c r="L3" s="570">
        <v>2016</v>
      </c>
      <c r="M3" s="570">
        <v>2017</v>
      </c>
    </row>
    <row r="4" spans="1:32" ht="22.5" customHeight="1">
      <c r="A4" s="836" t="s">
        <v>119</v>
      </c>
      <c r="B4" s="834" t="s">
        <v>194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</row>
    <row r="5" spans="1:32" ht="22.5" customHeight="1">
      <c r="A5" s="817"/>
      <c r="B5" s="576" t="s">
        <v>119</v>
      </c>
      <c r="C5" s="577">
        <v>85236</v>
      </c>
      <c r="D5" s="577">
        <v>98066</v>
      </c>
      <c r="E5" s="577">
        <v>96575</v>
      </c>
      <c r="F5" s="577">
        <v>100444</v>
      </c>
      <c r="G5" s="577">
        <v>102214</v>
      </c>
      <c r="H5" s="577">
        <v>115802</v>
      </c>
      <c r="I5" s="577">
        <v>116726</v>
      </c>
      <c r="J5" s="578">
        <v>110711</v>
      </c>
      <c r="K5" s="579">
        <v>108901</v>
      </c>
      <c r="L5" s="579">
        <f>+L6+L9+L14</f>
        <v>110803</v>
      </c>
      <c r="M5" s="579">
        <f>+M6+M9+M14</f>
        <v>110692</v>
      </c>
      <c r="X5" s="529"/>
      <c r="Y5" s="529"/>
      <c r="Z5" s="529"/>
      <c r="AA5" s="529"/>
      <c r="AB5" s="529"/>
      <c r="AC5" s="529"/>
      <c r="AD5" s="529"/>
      <c r="AE5" s="529"/>
      <c r="AF5" s="529"/>
    </row>
    <row r="6" spans="1:32" ht="22.5" customHeight="1">
      <c r="A6" s="817"/>
      <c r="B6" s="442" t="s">
        <v>270</v>
      </c>
      <c r="C6" s="443">
        <v>3802</v>
      </c>
      <c r="D6" s="443">
        <v>3838</v>
      </c>
      <c r="E6" s="443">
        <v>3917</v>
      </c>
      <c r="F6" s="443">
        <v>4858</v>
      </c>
      <c r="G6" s="443">
        <v>3819</v>
      </c>
      <c r="H6" s="443">
        <v>5107</v>
      </c>
      <c r="I6" s="443">
        <v>3573</v>
      </c>
      <c r="J6" s="444">
        <v>3228</v>
      </c>
      <c r="K6" s="445">
        <v>3292</v>
      </c>
      <c r="L6" s="445">
        <f>+L7+L8</f>
        <v>3339</v>
      </c>
      <c r="M6" s="445">
        <f>+M7+M8</f>
        <v>3798</v>
      </c>
      <c r="X6" s="529"/>
      <c r="Y6" s="529"/>
      <c r="Z6" s="529"/>
      <c r="AA6" s="529"/>
      <c r="AB6" s="529"/>
      <c r="AC6" s="529"/>
      <c r="AD6" s="529"/>
      <c r="AE6" s="529"/>
      <c r="AF6" s="529"/>
    </row>
    <row r="7" spans="1:32" ht="25.5">
      <c r="A7" s="817"/>
      <c r="B7" s="335" t="s">
        <v>125</v>
      </c>
      <c r="C7" s="446">
        <v>3224</v>
      </c>
      <c r="D7" s="447">
        <v>3117</v>
      </c>
      <c r="E7" s="447">
        <v>3618</v>
      </c>
      <c r="F7" s="447">
        <v>4557</v>
      </c>
      <c r="G7" s="447">
        <v>3613</v>
      </c>
      <c r="H7" s="447">
        <v>4473</v>
      </c>
      <c r="I7" s="447">
        <v>3388</v>
      </c>
      <c r="J7" s="448">
        <v>3151</v>
      </c>
      <c r="K7" s="447">
        <v>3148</v>
      </c>
      <c r="L7" s="447">
        <v>2546</v>
      </c>
      <c r="M7" s="447">
        <v>3332</v>
      </c>
      <c r="X7" s="529"/>
      <c r="Y7" s="529"/>
      <c r="Z7" s="529"/>
      <c r="AA7" s="529"/>
      <c r="AB7" s="529"/>
      <c r="AC7" s="529"/>
      <c r="AD7" s="529"/>
      <c r="AE7" s="529"/>
      <c r="AF7" s="529"/>
    </row>
    <row r="8" spans="1:32">
      <c r="A8" s="817"/>
      <c r="B8" s="449" t="s">
        <v>126</v>
      </c>
      <c r="C8" s="450">
        <v>578</v>
      </c>
      <c r="D8" s="451">
        <v>721</v>
      </c>
      <c r="E8" s="451">
        <v>299</v>
      </c>
      <c r="F8" s="451">
        <v>301</v>
      </c>
      <c r="G8" s="451">
        <v>206</v>
      </c>
      <c r="H8" s="451">
        <v>634</v>
      </c>
      <c r="I8" s="451">
        <v>185</v>
      </c>
      <c r="J8" s="452">
        <v>77</v>
      </c>
      <c r="K8" s="451">
        <v>144</v>
      </c>
      <c r="L8" s="451">
        <v>793</v>
      </c>
      <c r="M8" s="451">
        <v>466</v>
      </c>
      <c r="X8" s="529"/>
      <c r="Y8" s="529"/>
      <c r="Z8" s="529"/>
      <c r="AA8" s="529"/>
      <c r="AB8" s="529"/>
      <c r="AC8" s="529"/>
      <c r="AD8" s="529"/>
      <c r="AE8" s="529"/>
      <c r="AF8" s="529"/>
    </row>
    <row r="9" spans="1:32" ht="22.5" customHeight="1">
      <c r="A9" s="817"/>
      <c r="B9" s="442" t="s">
        <v>196</v>
      </c>
      <c r="C9" s="443">
        <v>16503</v>
      </c>
      <c r="D9" s="443">
        <v>20715</v>
      </c>
      <c r="E9" s="443">
        <v>20363</v>
      </c>
      <c r="F9" s="443">
        <v>20867</v>
      </c>
      <c r="G9" s="443">
        <v>21187</v>
      </c>
      <c r="H9" s="443">
        <v>24407</v>
      </c>
      <c r="I9" s="443">
        <v>24861</v>
      </c>
      <c r="J9" s="444">
        <v>19631</v>
      </c>
      <c r="K9" s="445">
        <v>18764</v>
      </c>
      <c r="L9" s="445">
        <f>SUM(L10:L13)</f>
        <v>23484</v>
      </c>
      <c r="M9" s="445">
        <f>SUM(M10:M13)</f>
        <v>20622</v>
      </c>
      <c r="X9" s="529"/>
      <c r="Y9" s="529"/>
      <c r="Z9" s="529"/>
      <c r="AA9" s="529"/>
      <c r="AB9" s="529"/>
      <c r="AC9" s="529"/>
      <c r="AD9" s="529"/>
      <c r="AE9" s="529"/>
      <c r="AF9" s="529"/>
    </row>
    <row r="10" spans="1:32">
      <c r="A10" s="817"/>
      <c r="B10" s="335" t="s">
        <v>129</v>
      </c>
      <c r="C10" s="446">
        <v>9107</v>
      </c>
      <c r="D10" s="447">
        <v>9071</v>
      </c>
      <c r="E10" s="447">
        <v>10489</v>
      </c>
      <c r="F10" s="447">
        <v>9463</v>
      </c>
      <c r="G10" s="447">
        <v>6537</v>
      </c>
      <c r="H10" s="447">
        <v>7420</v>
      </c>
      <c r="I10" s="447">
        <v>7917</v>
      </c>
      <c r="J10" s="448">
        <v>6124</v>
      </c>
      <c r="K10" s="447">
        <v>7120</v>
      </c>
      <c r="L10" s="447">
        <v>7392</v>
      </c>
      <c r="M10" s="447">
        <v>6849</v>
      </c>
      <c r="X10" s="529"/>
      <c r="Y10" s="529"/>
      <c r="Z10" s="529"/>
      <c r="AA10" s="529"/>
      <c r="AB10" s="529"/>
      <c r="AC10" s="529"/>
      <c r="AD10" s="529"/>
      <c r="AE10" s="529"/>
      <c r="AF10" s="529"/>
    </row>
    <row r="11" spans="1:32" ht="25.5">
      <c r="A11" s="817"/>
      <c r="B11" s="453" t="s">
        <v>130</v>
      </c>
      <c r="C11" s="454">
        <v>396</v>
      </c>
      <c r="D11" s="405">
        <v>246</v>
      </c>
      <c r="E11" s="405">
        <v>119</v>
      </c>
      <c r="F11" s="405">
        <v>163</v>
      </c>
      <c r="G11" s="405">
        <v>289</v>
      </c>
      <c r="H11" s="405">
        <v>107</v>
      </c>
      <c r="I11" s="405">
        <v>608</v>
      </c>
      <c r="J11" s="406">
        <v>474</v>
      </c>
      <c r="K11" s="405">
        <v>236</v>
      </c>
      <c r="L11" s="405">
        <v>407</v>
      </c>
      <c r="M11" s="405">
        <v>652</v>
      </c>
      <c r="X11" s="529"/>
      <c r="Y11" s="529"/>
      <c r="Z11" s="529"/>
      <c r="AA11" s="529"/>
      <c r="AB11" s="529"/>
      <c r="AC11" s="529"/>
      <c r="AD11" s="529"/>
      <c r="AE11" s="529"/>
      <c r="AF11" s="529"/>
    </row>
    <row r="12" spans="1:32" ht="25.5">
      <c r="A12" s="817"/>
      <c r="B12" s="453" t="s">
        <v>131</v>
      </c>
      <c r="C12" s="454">
        <v>323</v>
      </c>
      <c r="D12" s="405">
        <v>528</v>
      </c>
      <c r="E12" s="405">
        <v>644</v>
      </c>
      <c r="F12" s="405">
        <v>605</v>
      </c>
      <c r="G12" s="405">
        <v>924</v>
      </c>
      <c r="H12" s="405">
        <v>749</v>
      </c>
      <c r="I12" s="405">
        <v>1464</v>
      </c>
      <c r="J12" s="406">
        <v>149</v>
      </c>
      <c r="K12" s="405">
        <v>717</v>
      </c>
      <c r="L12" s="405">
        <v>716</v>
      </c>
      <c r="M12" s="405">
        <v>381</v>
      </c>
      <c r="X12" s="529"/>
      <c r="Y12" s="529"/>
      <c r="Z12" s="529"/>
      <c r="AA12" s="529"/>
      <c r="AB12" s="529"/>
      <c r="AC12" s="529"/>
      <c r="AD12" s="529"/>
      <c r="AE12" s="529"/>
      <c r="AF12" s="529"/>
    </row>
    <row r="13" spans="1:32">
      <c r="A13" s="817"/>
      <c r="B13" s="455" t="s">
        <v>132</v>
      </c>
      <c r="C13" s="450">
        <v>6677</v>
      </c>
      <c r="D13" s="451">
        <v>10870</v>
      </c>
      <c r="E13" s="451">
        <v>9111</v>
      </c>
      <c r="F13" s="451">
        <v>10636</v>
      </c>
      <c r="G13" s="451">
        <v>13437</v>
      </c>
      <c r="H13" s="451">
        <v>16131</v>
      </c>
      <c r="I13" s="451">
        <v>14872</v>
      </c>
      <c r="J13" s="452">
        <v>12884</v>
      </c>
      <c r="K13" s="451">
        <v>10691</v>
      </c>
      <c r="L13" s="451">
        <v>14969</v>
      </c>
      <c r="M13" s="451">
        <v>12740</v>
      </c>
      <c r="X13" s="529"/>
      <c r="Y13" s="529"/>
      <c r="Z13" s="529"/>
      <c r="AA13" s="529"/>
      <c r="AB13" s="529"/>
      <c r="AC13" s="529"/>
      <c r="AD13" s="529"/>
      <c r="AE13" s="529"/>
      <c r="AF13" s="529"/>
    </row>
    <row r="14" spans="1:32" ht="22.5" customHeight="1">
      <c r="A14" s="817"/>
      <c r="B14" s="442" t="s">
        <v>197</v>
      </c>
      <c r="C14" s="443">
        <v>64931</v>
      </c>
      <c r="D14" s="443">
        <v>73513</v>
      </c>
      <c r="E14" s="443">
        <v>72295</v>
      </c>
      <c r="F14" s="443">
        <v>74719</v>
      </c>
      <c r="G14" s="443">
        <v>77208</v>
      </c>
      <c r="H14" s="443">
        <v>86288</v>
      </c>
      <c r="I14" s="443">
        <v>88292</v>
      </c>
      <c r="J14" s="444">
        <v>87852</v>
      </c>
      <c r="K14" s="445">
        <v>86845</v>
      </c>
      <c r="L14" s="445">
        <f>SUM(L15:L29)</f>
        <v>83980</v>
      </c>
      <c r="M14" s="445">
        <f>SUM(M15:M29)</f>
        <v>86272</v>
      </c>
      <c r="X14" s="529"/>
      <c r="Y14" s="529"/>
      <c r="Z14" s="529"/>
      <c r="AA14" s="529"/>
      <c r="AB14" s="529"/>
      <c r="AC14" s="529"/>
      <c r="AD14" s="529"/>
      <c r="AE14" s="529"/>
      <c r="AF14" s="529"/>
    </row>
    <row r="15" spans="1:32" ht="25.5">
      <c r="A15" s="817"/>
      <c r="B15" s="335" t="s">
        <v>135</v>
      </c>
      <c r="C15" s="446">
        <v>26494</v>
      </c>
      <c r="D15" s="447">
        <v>30656</v>
      </c>
      <c r="E15" s="447">
        <v>26336</v>
      </c>
      <c r="F15" s="447">
        <v>25734</v>
      </c>
      <c r="G15" s="447">
        <v>29398</v>
      </c>
      <c r="H15" s="447">
        <v>33245</v>
      </c>
      <c r="I15" s="447">
        <v>33942</v>
      </c>
      <c r="J15" s="448">
        <v>38449</v>
      </c>
      <c r="K15" s="447">
        <v>34728</v>
      </c>
      <c r="L15" s="447">
        <v>32863</v>
      </c>
      <c r="M15" s="447">
        <v>30661</v>
      </c>
      <c r="X15" s="529"/>
      <c r="Y15" s="529"/>
      <c r="Z15" s="529"/>
      <c r="AA15" s="529"/>
      <c r="AB15" s="529"/>
      <c r="AC15" s="529"/>
      <c r="AD15" s="529"/>
      <c r="AE15" s="529"/>
      <c r="AF15" s="529"/>
    </row>
    <row r="16" spans="1:32">
      <c r="A16" s="817"/>
      <c r="B16" s="453" t="s">
        <v>136</v>
      </c>
      <c r="C16" s="454">
        <v>4863</v>
      </c>
      <c r="D16" s="405">
        <v>5583</v>
      </c>
      <c r="E16" s="405">
        <v>6208</v>
      </c>
      <c r="F16" s="405">
        <v>6954</v>
      </c>
      <c r="G16" s="405">
        <v>6457</v>
      </c>
      <c r="H16" s="405">
        <v>7562</v>
      </c>
      <c r="I16" s="405">
        <v>8492</v>
      </c>
      <c r="J16" s="406">
        <v>5843</v>
      </c>
      <c r="K16" s="405">
        <v>6879</v>
      </c>
      <c r="L16" s="405">
        <v>6658</v>
      </c>
      <c r="M16" s="405">
        <v>7292</v>
      </c>
      <c r="X16" s="529"/>
      <c r="Y16" s="529"/>
      <c r="Z16" s="529"/>
      <c r="AA16" s="529"/>
      <c r="AB16" s="529"/>
      <c r="AC16" s="529"/>
      <c r="AD16" s="529"/>
      <c r="AE16" s="529"/>
      <c r="AF16" s="529"/>
    </row>
    <row r="17" spans="1:32">
      <c r="A17" s="817"/>
      <c r="B17" s="453" t="s">
        <v>137</v>
      </c>
      <c r="C17" s="454">
        <v>6285</v>
      </c>
      <c r="D17" s="405">
        <v>7566</v>
      </c>
      <c r="E17" s="405">
        <v>7439</v>
      </c>
      <c r="F17" s="405">
        <v>7749</v>
      </c>
      <c r="G17" s="405">
        <v>8229</v>
      </c>
      <c r="H17" s="405">
        <v>8158</v>
      </c>
      <c r="I17" s="405">
        <v>9193</v>
      </c>
      <c r="J17" s="406">
        <v>8622</v>
      </c>
      <c r="K17" s="405">
        <v>8475</v>
      </c>
      <c r="L17" s="405">
        <v>9748</v>
      </c>
      <c r="M17" s="405">
        <v>11700</v>
      </c>
      <c r="X17" s="529"/>
      <c r="Y17" s="529"/>
      <c r="Z17" s="529"/>
      <c r="AA17" s="529"/>
      <c r="AB17" s="529"/>
      <c r="AC17" s="529"/>
      <c r="AD17" s="529"/>
      <c r="AE17" s="529"/>
      <c r="AF17" s="529"/>
    </row>
    <row r="18" spans="1:32">
      <c r="A18" s="817"/>
      <c r="B18" s="453" t="s">
        <v>138</v>
      </c>
      <c r="C18" s="454">
        <v>1033</v>
      </c>
      <c r="D18" s="405">
        <v>542</v>
      </c>
      <c r="E18" s="405">
        <v>362</v>
      </c>
      <c r="F18" s="405">
        <v>1052</v>
      </c>
      <c r="G18" s="405">
        <v>2016</v>
      </c>
      <c r="H18" s="405">
        <v>3026</v>
      </c>
      <c r="I18" s="405">
        <v>2975</v>
      </c>
      <c r="J18" s="406">
        <v>1222</v>
      </c>
      <c r="K18" s="405">
        <v>3012</v>
      </c>
      <c r="L18" s="405">
        <v>2192</v>
      </c>
      <c r="M18" s="405">
        <v>2769</v>
      </c>
      <c r="X18" s="529"/>
      <c r="Y18" s="529"/>
      <c r="Z18" s="529"/>
      <c r="AA18" s="529"/>
      <c r="AB18" s="529"/>
      <c r="AC18" s="529"/>
      <c r="AD18" s="529"/>
      <c r="AE18" s="529"/>
      <c r="AF18" s="529"/>
    </row>
    <row r="19" spans="1:32">
      <c r="A19" s="817"/>
      <c r="B19" s="453" t="s">
        <v>139</v>
      </c>
      <c r="C19" s="454">
        <v>3462</v>
      </c>
      <c r="D19" s="405">
        <v>3884</v>
      </c>
      <c r="E19" s="405">
        <v>4132</v>
      </c>
      <c r="F19" s="405">
        <v>4472</v>
      </c>
      <c r="G19" s="405">
        <v>4273</v>
      </c>
      <c r="H19" s="405">
        <v>4636</v>
      </c>
      <c r="I19" s="405">
        <v>6681</v>
      </c>
      <c r="J19" s="406">
        <v>6091</v>
      </c>
      <c r="K19" s="405">
        <v>6860</v>
      </c>
      <c r="L19" s="405">
        <v>4704</v>
      </c>
      <c r="M19" s="405">
        <v>5911</v>
      </c>
      <c r="X19" s="529"/>
      <c r="Y19" s="529"/>
      <c r="Z19" s="529"/>
      <c r="AA19" s="529"/>
      <c r="AB19" s="529"/>
      <c r="AC19" s="529"/>
      <c r="AD19" s="529"/>
      <c r="AE19" s="529"/>
      <c r="AF19" s="529"/>
    </row>
    <row r="20" spans="1:32">
      <c r="A20" s="817"/>
      <c r="B20" s="453" t="s">
        <v>140</v>
      </c>
      <c r="C20" s="454">
        <v>1814</v>
      </c>
      <c r="D20" s="405">
        <v>646</v>
      </c>
      <c r="E20" s="405">
        <v>1136</v>
      </c>
      <c r="F20" s="405">
        <v>796</v>
      </c>
      <c r="G20" s="405">
        <v>890</v>
      </c>
      <c r="H20" s="405">
        <v>498</v>
      </c>
      <c r="I20" s="405">
        <v>1507</v>
      </c>
      <c r="J20" s="406">
        <v>1194</v>
      </c>
      <c r="K20" s="405">
        <v>650</v>
      </c>
      <c r="L20" s="405">
        <v>841</v>
      </c>
      <c r="M20" s="405">
        <v>869</v>
      </c>
      <c r="X20" s="529"/>
      <c r="Y20" s="529"/>
      <c r="Z20" s="529"/>
      <c r="AA20" s="529"/>
      <c r="AB20" s="529"/>
      <c r="AC20" s="529"/>
      <c r="AD20" s="529"/>
      <c r="AE20" s="529"/>
      <c r="AF20" s="529"/>
    </row>
    <row r="21" spans="1:32">
      <c r="A21" s="817"/>
      <c r="B21" s="453" t="s">
        <v>141</v>
      </c>
      <c r="C21" s="454">
        <v>3559</v>
      </c>
      <c r="D21" s="405">
        <v>3735</v>
      </c>
      <c r="E21" s="405">
        <v>4799</v>
      </c>
      <c r="F21" s="405">
        <v>6269</v>
      </c>
      <c r="G21" s="405">
        <v>3787</v>
      </c>
      <c r="H21" s="405">
        <v>3878</v>
      </c>
      <c r="I21" s="405">
        <v>2415</v>
      </c>
      <c r="J21" s="406">
        <v>4272</v>
      </c>
      <c r="K21" s="405">
        <v>1981</v>
      </c>
      <c r="L21" s="405">
        <v>3227</v>
      </c>
      <c r="M21" s="405">
        <v>3433</v>
      </c>
      <c r="X21" s="529"/>
      <c r="Y21" s="529"/>
      <c r="Z21" s="529"/>
      <c r="AA21" s="529"/>
      <c r="AB21" s="529"/>
      <c r="AC21" s="529"/>
      <c r="AD21" s="529"/>
      <c r="AE21" s="529"/>
      <c r="AF21" s="529"/>
    </row>
    <row r="22" spans="1:32">
      <c r="A22" s="817"/>
      <c r="B22" s="453" t="s">
        <v>142</v>
      </c>
      <c r="C22" s="454">
        <v>4065</v>
      </c>
      <c r="D22" s="405">
        <v>6609</v>
      </c>
      <c r="E22" s="405">
        <v>6688</v>
      </c>
      <c r="F22" s="405">
        <v>6099</v>
      </c>
      <c r="G22" s="405">
        <v>6887</v>
      </c>
      <c r="H22" s="405">
        <v>6602</v>
      </c>
      <c r="I22" s="405">
        <v>5004</v>
      </c>
      <c r="J22" s="406">
        <v>5467</v>
      </c>
      <c r="K22" s="405">
        <v>4925</v>
      </c>
      <c r="L22" s="405">
        <v>5120</v>
      </c>
      <c r="M22" s="405">
        <v>5700</v>
      </c>
      <c r="X22" s="529"/>
      <c r="Y22" s="529"/>
      <c r="Z22" s="529"/>
      <c r="AA22" s="529"/>
      <c r="AB22" s="529"/>
      <c r="AC22" s="529"/>
      <c r="AD22" s="529"/>
      <c r="AE22" s="529"/>
      <c r="AF22" s="529"/>
    </row>
    <row r="23" spans="1:32" ht="25.5">
      <c r="A23" s="817"/>
      <c r="B23" s="453" t="s">
        <v>143</v>
      </c>
      <c r="C23" s="454">
        <v>5353</v>
      </c>
      <c r="D23" s="405">
        <v>4633</v>
      </c>
      <c r="E23" s="405">
        <v>5280</v>
      </c>
      <c r="F23" s="405">
        <v>4914</v>
      </c>
      <c r="G23" s="405">
        <v>6078</v>
      </c>
      <c r="H23" s="405">
        <v>6982</v>
      </c>
      <c r="I23" s="405">
        <v>7536</v>
      </c>
      <c r="J23" s="406">
        <v>6955</v>
      </c>
      <c r="K23" s="405">
        <v>9466</v>
      </c>
      <c r="L23" s="405">
        <v>8817</v>
      </c>
      <c r="M23" s="405">
        <v>9031</v>
      </c>
      <c r="X23" s="529"/>
      <c r="Y23" s="529"/>
      <c r="Z23" s="529"/>
      <c r="AA23" s="529"/>
      <c r="AB23" s="529"/>
      <c r="AC23" s="529"/>
      <c r="AD23" s="529"/>
      <c r="AE23" s="529"/>
      <c r="AF23" s="529"/>
    </row>
    <row r="24" spans="1:32">
      <c r="A24" s="817"/>
      <c r="B24" s="453" t="s">
        <v>144</v>
      </c>
      <c r="C24" s="454">
        <v>2580</v>
      </c>
      <c r="D24" s="405">
        <v>3506</v>
      </c>
      <c r="E24" s="405">
        <v>2646</v>
      </c>
      <c r="F24" s="405">
        <v>3556</v>
      </c>
      <c r="G24" s="405">
        <v>2564</v>
      </c>
      <c r="H24" s="405">
        <v>3227</v>
      </c>
      <c r="I24" s="405">
        <v>3743</v>
      </c>
      <c r="J24" s="406">
        <v>1585</v>
      </c>
      <c r="K24" s="405">
        <v>1939</v>
      </c>
      <c r="L24" s="405">
        <v>3158</v>
      </c>
      <c r="M24" s="405">
        <v>3006</v>
      </c>
      <c r="X24" s="529"/>
      <c r="Y24" s="529"/>
      <c r="Z24" s="529"/>
      <c r="AA24" s="529"/>
      <c r="AB24" s="529"/>
      <c r="AC24" s="529"/>
      <c r="AD24" s="529"/>
      <c r="AE24" s="529"/>
      <c r="AF24" s="529"/>
    </row>
    <row r="25" spans="1:32" ht="25.5">
      <c r="A25" s="817"/>
      <c r="B25" s="453" t="s">
        <v>145</v>
      </c>
      <c r="C25" s="454">
        <v>1851</v>
      </c>
      <c r="D25" s="405">
        <v>2438</v>
      </c>
      <c r="E25" s="405">
        <v>1908</v>
      </c>
      <c r="F25" s="405">
        <v>2332</v>
      </c>
      <c r="G25" s="405">
        <v>1893</v>
      </c>
      <c r="H25" s="405">
        <v>2343</v>
      </c>
      <c r="I25" s="405">
        <v>2627</v>
      </c>
      <c r="J25" s="406">
        <v>3658</v>
      </c>
      <c r="K25" s="405">
        <v>3327</v>
      </c>
      <c r="L25" s="405">
        <v>4112</v>
      </c>
      <c r="M25" s="405">
        <v>2544</v>
      </c>
      <c r="X25" s="529"/>
      <c r="Y25" s="529"/>
      <c r="Z25" s="529"/>
      <c r="AA25" s="529"/>
      <c r="AB25" s="529"/>
      <c r="AC25" s="529"/>
      <c r="AD25" s="529"/>
      <c r="AE25" s="529"/>
      <c r="AF25" s="529"/>
    </row>
    <row r="26" spans="1:32">
      <c r="A26" s="817"/>
      <c r="B26" s="453" t="s">
        <v>146</v>
      </c>
      <c r="C26" s="454">
        <v>1761</v>
      </c>
      <c r="D26" s="405">
        <v>1374</v>
      </c>
      <c r="E26" s="405">
        <v>2061</v>
      </c>
      <c r="F26" s="405">
        <v>1754</v>
      </c>
      <c r="G26" s="405">
        <v>1746</v>
      </c>
      <c r="H26" s="405">
        <v>2148</v>
      </c>
      <c r="I26" s="405">
        <v>1422</v>
      </c>
      <c r="J26" s="406">
        <v>1631</v>
      </c>
      <c r="K26" s="405">
        <v>1294</v>
      </c>
      <c r="L26" s="405">
        <v>638</v>
      </c>
      <c r="M26" s="405">
        <v>1087</v>
      </c>
      <c r="X26" s="529"/>
      <c r="Y26" s="529"/>
      <c r="Z26" s="529"/>
      <c r="AA26" s="529"/>
      <c r="AB26" s="529"/>
      <c r="AC26" s="529"/>
      <c r="AD26" s="529"/>
      <c r="AE26" s="529"/>
      <c r="AF26" s="529"/>
    </row>
    <row r="27" spans="1:32">
      <c r="A27" s="817"/>
      <c r="B27" s="453" t="s">
        <v>147</v>
      </c>
      <c r="C27" s="454">
        <v>692</v>
      </c>
      <c r="D27" s="405">
        <v>1424</v>
      </c>
      <c r="E27" s="405">
        <v>2009</v>
      </c>
      <c r="F27" s="405">
        <v>2210</v>
      </c>
      <c r="G27" s="405">
        <v>1563</v>
      </c>
      <c r="H27" s="405">
        <v>2430</v>
      </c>
      <c r="I27" s="405">
        <v>1366</v>
      </c>
      <c r="J27" s="406">
        <v>1296</v>
      </c>
      <c r="K27" s="405">
        <v>2253</v>
      </c>
      <c r="L27" s="405">
        <v>1643</v>
      </c>
      <c r="M27" s="405">
        <v>1051</v>
      </c>
      <c r="X27" s="529"/>
      <c r="Y27" s="529"/>
      <c r="Z27" s="529"/>
      <c r="AA27" s="529"/>
      <c r="AB27" s="529"/>
      <c r="AC27" s="529"/>
      <c r="AD27" s="529"/>
      <c r="AE27" s="529"/>
      <c r="AF27" s="529"/>
    </row>
    <row r="28" spans="1:32" ht="51">
      <c r="A28" s="817"/>
      <c r="B28" s="453" t="s">
        <v>148</v>
      </c>
      <c r="C28" s="454">
        <v>1043</v>
      </c>
      <c r="D28" s="405">
        <v>917</v>
      </c>
      <c r="E28" s="405">
        <v>1210</v>
      </c>
      <c r="F28" s="405">
        <v>828</v>
      </c>
      <c r="G28" s="405">
        <v>1427</v>
      </c>
      <c r="H28" s="405">
        <v>1553</v>
      </c>
      <c r="I28" s="405">
        <v>1389</v>
      </c>
      <c r="J28" s="406">
        <v>1567</v>
      </c>
      <c r="K28" s="405">
        <v>1056</v>
      </c>
      <c r="L28" s="405">
        <v>211</v>
      </c>
      <c r="M28" s="405">
        <v>1218</v>
      </c>
      <c r="X28" s="529"/>
      <c r="Y28" s="529"/>
      <c r="Z28" s="529"/>
      <c r="AA28" s="529"/>
      <c r="AB28" s="529"/>
      <c r="AC28" s="529"/>
      <c r="AD28" s="529"/>
      <c r="AE28" s="529"/>
      <c r="AF28" s="529"/>
    </row>
    <row r="29" spans="1:32" ht="25.5">
      <c r="A29" s="818"/>
      <c r="B29" s="339" t="s">
        <v>149</v>
      </c>
      <c r="C29" s="456">
        <v>76</v>
      </c>
      <c r="D29" s="407">
        <v>0</v>
      </c>
      <c r="E29" s="407">
        <v>81</v>
      </c>
      <c r="F29" s="407">
        <v>0</v>
      </c>
      <c r="G29" s="407">
        <v>0</v>
      </c>
      <c r="H29" s="407">
        <v>0</v>
      </c>
      <c r="I29" s="407">
        <v>0</v>
      </c>
      <c r="J29" s="408">
        <v>0</v>
      </c>
      <c r="K29" s="407">
        <v>0</v>
      </c>
      <c r="L29" s="407">
        <v>48</v>
      </c>
      <c r="M29" s="407">
        <v>0</v>
      </c>
      <c r="X29" s="529"/>
      <c r="Y29" s="529"/>
      <c r="Z29" s="529"/>
      <c r="AA29" s="529"/>
      <c r="AB29" s="529"/>
      <c r="AC29" s="529"/>
      <c r="AD29" s="529"/>
      <c r="AE29" s="529"/>
      <c r="AF29" s="529"/>
    </row>
    <row r="30" spans="1:32">
      <c r="M30" s="694"/>
    </row>
    <row r="31" spans="1:32">
      <c r="M31" s="694"/>
    </row>
    <row r="32" spans="1:32">
      <c r="M32" s="694"/>
    </row>
    <row r="33" spans="13:13">
      <c r="M33" s="694"/>
    </row>
  </sheetData>
  <mergeCells count="6">
    <mergeCell ref="A2:B3"/>
    <mergeCell ref="C2:F2"/>
    <mergeCell ref="A4:A29"/>
    <mergeCell ref="G2:M2"/>
    <mergeCell ref="A1:M1"/>
    <mergeCell ref="B4:M4"/>
  </mergeCell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00B050"/>
  </sheetPr>
  <dimension ref="A1:AF31"/>
  <sheetViews>
    <sheetView showGridLines="0" topLeftCell="A19" workbookViewId="0">
      <selection activeCell="A2" sqref="A2:B3"/>
    </sheetView>
  </sheetViews>
  <sheetFormatPr baseColWidth="10" defaultColWidth="11.42578125" defaultRowHeight="12.75"/>
  <cols>
    <col min="1" max="1" width="6.140625" style="11" customWidth="1"/>
    <col min="2" max="2" width="44.85546875" style="11" customWidth="1"/>
    <col min="3" max="5" width="6.42578125" style="11" bestFit="1" customWidth="1"/>
    <col min="6" max="11" width="7.42578125" style="11" bestFit="1" customWidth="1"/>
    <col min="12" max="14" width="8.5703125" style="11" customWidth="1"/>
    <col min="15" max="15" width="7" style="11" customWidth="1"/>
    <col min="16" max="23" width="7" style="11" bestFit="1" customWidth="1"/>
    <col min="24" max="25" width="7.42578125" style="11" bestFit="1" customWidth="1"/>
    <col min="26" max="26" width="5.42578125" style="11" bestFit="1" customWidth="1"/>
    <col min="27" max="32" width="7.42578125" style="11" bestFit="1" customWidth="1"/>
    <col min="33" max="16384" width="11.42578125" style="11"/>
  </cols>
  <sheetData>
    <row r="1" spans="1:32" ht="35.25" customHeight="1">
      <c r="A1" s="808" t="s">
        <v>333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32" ht="15" customHeight="1">
      <c r="A2" s="959" t="s">
        <v>120</v>
      </c>
      <c r="B2" s="963"/>
      <c r="C2" s="917" t="s">
        <v>121</v>
      </c>
      <c r="D2" s="917"/>
      <c r="E2" s="917"/>
      <c r="F2" s="822"/>
      <c r="G2" s="824" t="s">
        <v>122</v>
      </c>
      <c r="H2" s="824"/>
      <c r="I2" s="824"/>
      <c r="J2" s="824"/>
      <c r="K2" s="824"/>
      <c r="L2" s="824"/>
      <c r="M2" s="824"/>
    </row>
    <row r="3" spans="1:32">
      <c r="A3" s="961"/>
      <c r="B3" s="964"/>
      <c r="C3" s="581">
        <v>2007</v>
      </c>
      <c r="D3" s="582">
        <v>2008</v>
      </c>
      <c r="E3" s="582">
        <v>2009</v>
      </c>
      <c r="F3" s="580">
        <v>2010</v>
      </c>
      <c r="G3" s="570">
        <v>2011</v>
      </c>
      <c r="H3" s="570">
        <v>2012</v>
      </c>
      <c r="I3" s="570">
        <v>2013</v>
      </c>
      <c r="J3" s="570">
        <v>2014</v>
      </c>
      <c r="K3" s="570">
        <v>2015</v>
      </c>
      <c r="L3" s="570">
        <v>2016</v>
      </c>
      <c r="M3" s="570">
        <v>2017</v>
      </c>
    </row>
    <row r="4" spans="1:32" ht="22.5" customHeight="1">
      <c r="A4" s="836" t="s">
        <v>150</v>
      </c>
      <c r="B4" s="834" t="s">
        <v>194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</row>
    <row r="5" spans="1:32" ht="22.5" customHeight="1">
      <c r="A5" s="817"/>
      <c r="B5" s="583" t="s">
        <v>150</v>
      </c>
      <c r="C5" s="584">
        <v>55101</v>
      </c>
      <c r="D5" s="584">
        <v>67884</v>
      </c>
      <c r="E5" s="584">
        <v>64273</v>
      </c>
      <c r="F5" s="584">
        <v>65460</v>
      </c>
      <c r="G5" s="584">
        <v>65617</v>
      </c>
      <c r="H5" s="584">
        <v>72149</v>
      </c>
      <c r="I5" s="584">
        <v>72162</v>
      </c>
      <c r="J5" s="585">
        <v>62799</v>
      </c>
      <c r="K5" s="586">
        <v>68737</v>
      </c>
      <c r="L5" s="586">
        <f>+L6+L9+L14</f>
        <v>71172</v>
      </c>
      <c r="M5" s="586">
        <f>+M6+M9+M14</f>
        <v>66616</v>
      </c>
      <c r="X5" s="529"/>
      <c r="Y5" s="529"/>
      <c r="Z5" s="529"/>
      <c r="AA5" s="529"/>
      <c r="AB5" s="529"/>
      <c r="AC5" s="529"/>
      <c r="AD5" s="529"/>
      <c r="AE5" s="529"/>
      <c r="AF5" s="529"/>
    </row>
    <row r="6" spans="1:32" ht="22.5" customHeight="1">
      <c r="A6" s="817"/>
      <c r="B6" s="458" t="s">
        <v>195</v>
      </c>
      <c r="C6" s="459">
        <v>3467</v>
      </c>
      <c r="D6" s="459">
        <v>3517</v>
      </c>
      <c r="E6" s="459">
        <v>3877</v>
      </c>
      <c r="F6" s="459">
        <v>4458</v>
      </c>
      <c r="G6" s="459">
        <v>3141</v>
      </c>
      <c r="H6" s="459">
        <v>4784</v>
      </c>
      <c r="I6" s="459">
        <v>3030</v>
      </c>
      <c r="J6" s="460">
        <v>2944</v>
      </c>
      <c r="K6" s="461">
        <v>2620</v>
      </c>
      <c r="L6" s="461">
        <f>+L7+L8</f>
        <v>2673</v>
      </c>
      <c r="M6" s="461">
        <f>+M7+M8</f>
        <v>3370</v>
      </c>
      <c r="X6" s="529"/>
      <c r="Y6" s="529"/>
      <c r="Z6" s="529"/>
      <c r="AA6" s="529"/>
      <c r="AB6" s="529"/>
      <c r="AC6" s="529"/>
      <c r="AD6" s="529"/>
      <c r="AE6" s="529"/>
      <c r="AF6" s="529"/>
    </row>
    <row r="7" spans="1:32" ht="25.5">
      <c r="A7" s="817"/>
      <c r="B7" s="335" t="s">
        <v>125</v>
      </c>
      <c r="C7" s="446">
        <v>2889</v>
      </c>
      <c r="D7" s="447">
        <v>2895</v>
      </c>
      <c r="E7" s="447">
        <v>3618</v>
      </c>
      <c r="F7" s="447">
        <v>4240</v>
      </c>
      <c r="G7" s="447">
        <v>2935</v>
      </c>
      <c r="H7" s="447">
        <v>4150</v>
      </c>
      <c r="I7" s="447">
        <v>2845</v>
      </c>
      <c r="J7" s="448">
        <v>2944</v>
      </c>
      <c r="K7" s="447">
        <v>2476</v>
      </c>
      <c r="L7" s="447">
        <v>1997</v>
      </c>
      <c r="M7" s="447">
        <v>2904</v>
      </c>
      <c r="X7" s="529"/>
      <c r="Y7" s="529"/>
      <c r="Z7" s="529"/>
      <c r="AA7" s="529"/>
      <c r="AB7" s="529"/>
      <c r="AC7" s="529"/>
      <c r="AD7" s="529"/>
      <c r="AE7" s="529"/>
      <c r="AF7" s="529"/>
    </row>
    <row r="8" spans="1:32">
      <c r="A8" s="817"/>
      <c r="B8" s="449" t="s">
        <v>126</v>
      </c>
      <c r="C8" s="450">
        <v>578</v>
      </c>
      <c r="D8" s="451">
        <v>622</v>
      </c>
      <c r="E8" s="451">
        <v>259</v>
      </c>
      <c r="F8" s="451">
        <v>218</v>
      </c>
      <c r="G8" s="451">
        <v>206</v>
      </c>
      <c r="H8" s="451">
        <v>634</v>
      </c>
      <c r="I8" s="451">
        <v>185</v>
      </c>
      <c r="J8" s="452">
        <v>0</v>
      </c>
      <c r="K8" s="451">
        <v>144</v>
      </c>
      <c r="L8" s="451">
        <v>676</v>
      </c>
      <c r="M8" s="451">
        <v>466</v>
      </c>
      <c r="X8" s="529"/>
      <c r="Y8" s="529"/>
      <c r="Z8" s="529"/>
      <c r="AA8" s="529"/>
      <c r="AB8" s="529"/>
      <c r="AC8" s="529"/>
      <c r="AD8" s="529"/>
      <c r="AE8" s="529"/>
      <c r="AF8" s="529"/>
    </row>
    <row r="9" spans="1:32" ht="22.5" customHeight="1">
      <c r="A9" s="817"/>
      <c r="B9" s="442" t="s">
        <v>276</v>
      </c>
      <c r="C9" s="457">
        <v>14697</v>
      </c>
      <c r="D9" s="457">
        <v>18111</v>
      </c>
      <c r="E9" s="457">
        <v>18029</v>
      </c>
      <c r="F9" s="457">
        <v>18328</v>
      </c>
      <c r="G9" s="457">
        <v>17740</v>
      </c>
      <c r="H9" s="457">
        <v>21611</v>
      </c>
      <c r="I9" s="457">
        <v>20899</v>
      </c>
      <c r="J9" s="460">
        <v>16163</v>
      </c>
      <c r="K9" s="461">
        <v>17046</v>
      </c>
      <c r="L9" s="461">
        <f>SUM(L10:L13)</f>
        <v>19267</v>
      </c>
      <c r="M9" s="461">
        <f>SUM(M10:M13)</f>
        <v>15890</v>
      </c>
      <c r="X9" s="529"/>
      <c r="Y9" s="529"/>
      <c r="Z9" s="529"/>
      <c r="AA9" s="529"/>
      <c r="AB9" s="529"/>
      <c r="AC9" s="529"/>
      <c r="AD9" s="529"/>
      <c r="AE9" s="529"/>
      <c r="AF9" s="529"/>
    </row>
    <row r="10" spans="1:32">
      <c r="A10" s="817"/>
      <c r="B10" s="335" t="s">
        <v>129</v>
      </c>
      <c r="C10" s="446">
        <v>7531</v>
      </c>
      <c r="D10" s="447">
        <v>6921</v>
      </c>
      <c r="E10" s="447">
        <v>8750</v>
      </c>
      <c r="F10" s="447">
        <v>7704</v>
      </c>
      <c r="G10" s="447">
        <v>5092</v>
      </c>
      <c r="H10" s="447">
        <v>6057</v>
      </c>
      <c r="I10" s="447">
        <v>5831</v>
      </c>
      <c r="J10" s="448">
        <v>4635</v>
      </c>
      <c r="K10" s="447">
        <v>6330</v>
      </c>
      <c r="L10" s="447">
        <v>5389</v>
      </c>
      <c r="M10" s="447">
        <v>4872</v>
      </c>
      <c r="X10" s="529"/>
      <c r="Y10" s="529"/>
      <c r="Z10" s="529"/>
      <c r="AA10" s="529"/>
      <c r="AB10" s="529"/>
      <c r="AC10" s="529"/>
      <c r="AD10" s="529"/>
      <c r="AE10" s="529"/>
      <c r="AF10" s="529"/>
    </row>
    <row r="11" spans="1:32" ht="25.5">
      <c r="A11" s="817"/>
      <c r="B11" s="453" t="s">
        <v>130</v>
      </c>
      <c r="C11" s="454">
        <v>396</v>
      </c>
      <c r="D11" s="405">
        <v>111</v>
      </c>
      <c r="E11" s="405">
        <v>119</v>
      </c>
      <c r="F11" s="405">
        <v>163</v>
      </c>
      <c r="G11" s="405">
        <v>204</v>
      </c>
      <c r="H11" s="405">
        <v>107</v>
      </c>
      <c r="I11" s="405">
        <v>135</v>
      </c>
      <c r="J11" s="406">
        <v>256</v>
      </c>
      <c r="K11" s="405">
        <v>236</v>
      </c>
      <c r="L11" s="405">
        <v>232</v>
      </c>
      <c r="M11" s="405">
        <v>478</v>
      </c>
      <c r="X11" s="529"/>
      <c r="Y11" s="529"/>
      <c r="Z11" s="529"/>
      <c r="AA11" s="529"/>
      <c r="AB11" s="529"/>
      <c r="AC11" s="529"/>
      <c r="AD11" s="529"/>
      <c r="AE11" s="529"/>
      <c r="AF11" s="529"/>
    </row>
    <row r="12" spans="1:32" ht="25.5">
      <c r="A12" s="817"/>
      <c r="B12" s="453" t="s">
        <v>131</v>
      </c>
      <c r="C12" s="454">
        <v>305</v>
      </c>
      <c r="D12" s="405">
        <v>368</v>
      </c>
      <c r="E12" s="405">
        <v>384</v>
      </c>
      <c r="F12" s="405">
        <v>328</v>
      </c>
      <c r="G12" s="405">
        <v>434</v>
      </c>
      <c r="H12" s="405">
        <v>673</v>
      </c>
      <c r="I12" s="405">
        <v>1150</v>
      </c>
      <c r="J12" s="406">
        <v>149</v>
      </c>
      <c r="K12" s="405">
        <v>717</v>
      </c>
      <c r="L12" s="405">
        <v>522</v>
      </c>
      <c r="M12" s="405">
        <v>97</v>
      </c>
      <c r="X12" s="529"/>
      <c r="Y12" s="529"/>
      <c r="Z12" s="529"/>
      <c r="AA12" s="529"/>
      <c r="AB12" s="529"/>
      <c r="AC12" s="529"/>
      <c r="AD12" s="529"/>
      <c r="AE12" s="529"/>
      <c r="AF12" s="529"/>
    </row>
    <row r="13" spans="1:32">
      <c r="A13" s="817"/>
      <c r="B13" s="449" t="s">
        <v>132</v>
      </c>
      <c r="C13" s="450">
        <v>6465</v>
      </c>
      <c r="D13" s="451">
        <v>10711</v>
      </c>
      <c r="E13" s="451">
        <v>8776</v>
      </c>
      <c r="F13" s="451">
        <v>10133</v>
      </c>
      <c r="G13" s="451">
        <v>12010</v>
      </c>
      <c r="H13" s="451">
        <v>14774</v>
      </c>
      <c r="I13" s="451">
        <v>13783</v>
      </c>
      <c r="J13" s="452">
        <v>11123</v>
      </c>
      <c r="K13" s="451">
        <v>9763</v>
      </c>
      <c r="L13" s="451">
        <v>13124</v>
      </c>
      <c r="M13" s="451">
        <v>10443</v>
      </c>
      <c r="X13" s="529"/>
      <c r="Y13" s="529"/>
      <c r="Z13" s="529"/>
      <c r="AA13" s="529"/>
      <c r="AB13" s="529"/>
      <c r="AC13" s="529"/>
      <c r="AD13" s="529"/>
      <c r="AE13" s="529"/>
      <c r="AF13" s="529"/>
    </row>
    <row r="14" spans="1:32" ht="22.5" customHeight="1">
      <c r="A14" s="817"/>
      <c r="B14" s="442" t="s">
        <v>197</v>
      </c>
      <c r="C14" s="457">
        <v>36937</v>
      </c>
      <c r="D14" s="457">
        <v>46256</v>
      </c>
      <c r="E14" s="457">
        <v>42367</v>
      </c>
      <c r="F14" s="457">
        <v>42674</v>
      </c>
      <c r="G14" s="457">
        <v>44736</v>
      </c>
      <c r="H14" s="457">
        <v>45754</v>
      </c>
      <c r="I14" s="457">
        <v>48233</v>
      </c>
      <c r="J14" s="460">
        <v>43692</v>
      </c>
      <c r="K14" s="461">
        <v>49071</v>
      </c>
      <c r="L14" s="461">
        <f>SUM(L15:L29)</f>
        <v>49232</v>
      </c>
      <c r="M14" s="461">
        <f>SUM(M15:M29)</f>
        <v>47356</v>
      </c>
      <c r="X14" s="529"/>
      <c r="Y14" s="529"/>
      <c r="Z14" s="529"/>
      <c r="AA14" s="529"/>
      <c r="AB14" s="529"/>
      <c r="AC14" s="529"/>
      <c r="AD14" s="529"/>
      <c r="AE14" s="529"/>
      <c r="AF14" s="529"/>
    </row>
    <row r="15" spans="1:32" ht="25.5">
      <c r="A15" s="817"/>
      <c r="B15" s="335" t="s">
        <v>135</v>
      </c>
      <c r="C15" s="446">
        <v>16382</v>
      </c>
      <c r="D15" s="447">
        <v>20732</v>
      </c>
      <c r="E15" s="447">
        <v>17428</v>
      </c>
      <c r="F15" s="447">
        <v>16060</v>
      </c>
      <c r="G15" s="447">
        <v>18244</v>
      </c>
      <c r="H15" s="447">
        <v>18121</v>
      </c>
      <c r="I15" s="447">
        <v>21047</v>
      </c>
      <c r="J15" s="448">
        <v>22101</v>
      </c>
      <c r="K15" s="447">
        <v>21481</v>
      </c>
      <c r="L15" s="447">
        <v>20925</v>
      </c>
      <c r="M15" s="447">
        <v>18236</v>
      </c>
      <c r="X15" s="529"/>
      <c r="Y15" s="529"/>
      <c r="Z15" s="529"/>
      <c r="AA15" s="529"/>
      <c r="AB15" s="529"/>
      <c r="AC15" s="529"/>
      <c r="AD15" s="529"/>
      <c r="AE15" s="529"/>
      <c r="AF15" s="529"/>
    </row>
    <row r="16" spans="1:32">
      <c r="A16" s="817"/>
      <c r="B16" s="453" t="s">
        <v>136</v>
      </c>
      <c r="C16" s="454">
        <v>3329</v>
      </c>
      <c r="D16" s="405">
        <v>4167</v>
      </c>
      <c r="E16" s="405">
        <v>3778</v>
      </c>
      <c r="F16" s="405">
        <v>4787</v>
      </c>
      <c r="G16" s="405">
        <v>4240</v>
      </c>
      <c r="H16" s="405">
        <v>4905</v>
      </c>
      <c r="I16" s="405">
        <v>6083</v>
      </c>
      <c r="J16" s="406">
        <v>3424</v>
      </c>
      <c r="K16" s="405">
        <v>4381</v>
      </c>
      <c r="L16" s="405">
        <v>5034</v>
      </c>
      <c r="M16" s="405">
        <v>4526</v>
      </c>
      <c r="X16" s="529"/>
      <c r="Y16" s="529"/>
      <c r="Z16" s="529"/>
      <c r="AA16" s="529"/>
      <c r="AB16" s="529"/>
      <c r="AC16" s="529"/>
      <c r="AD16" s="529"/>
      <c r="AE16" s="529"/>
      <c r="AF16" s="529"/>
    </row>
    <row r="17" spans="1:32">
      <c r="A17" s="817"/>
      <c r="B17" s="453" t="s">
        <v>137</v>
      </c>
      <c r="C17" s="454">
        <v>3559</v>
      </c>
      <c r="D17" s="405">
        <v>4017</v>
      </c>
      <c r="E17" s="405">
        <v>4377</v>
      </c>
      <c r="F17" s="405">
        <v>4333</v>
      </c>
      <c r="G17" s="405">
        <v>4331</v>
      </c>
      <c r="H17" s="405">
        <v>4359</v>
      </c>
      <c r="I17" s="405">
        <v>4954</v>
      </c>
      <c r="J17" s="406">
        <v>4349</v>
      </c>
      <c r="K17" s="405">
        <v>4637</v>
      </c>
      <c r="L17" s="405">
        <v>4868</v>
      </c>
      <c r="M17" s="405">
        <v>5762</v>
      </c>
      <c r="X17" s="529"/>
      <c r="Y17" s="529"/>
      <c r="Z17" s="529"/>
      <c r="AA17" s="529"/>
      <c r="AB17" s="529"/>
      <c r="AC17" s="529"/>
      <c r="AD17" s="529"/>
      <c r="AE17" s="529"/>
      <c r="AF17" s="529"/>
    </row>
    <row r="18" spans="1:32">
      <c r="A18" s="817"/>
      <c r="B18" s="453" t="s">
        <v>138</v>
      </c>
      <c r="C18" s="454">
        <v>547</v>
      </c>
      <c r="D18" s="405">
        <v>322</v>
      </c>
      <c r="E18" s="405">
        <v>281</v>
      </c>
      <c r="F18" s="405">
        <v>669</v>
      </c>
      <c r="G18" s="405">
        <v>892</v>
      </c>
      <c r="H18" s="405">
        <v>2271</v>
      </c>
      <c r="I18" s="405">
        <v>1671</v>
      </c>
      <c r="J18" s="406">
        <v>481</v>
      </c>
      <c r="K18" s="405">
        <v>1366</v>
      </c>
      <c r="L18" s="405">
        <v>1776</v>
      </c>
      <c r="M18" s="405">
        <v>1811</v>
      </c>
      <c r="X18" s="529"/>
      <c r="Y18" s="529"/>
      <c r="Z18" s="529"/>
      <c r="AA18" s="529"/>
      <c r="AB18" s="529"/>
      <c r="AC18" s="529"/>
      <c r="AD18" s="529"/>
      <c r="AE18" s="529"/>
      <c r="AF18" s="529"/>
    </row>
    <row r="19" spans="1:32">
      <c r="A19" s="817"/>
      <c r="B19" s="453" t="s">
        <v>139</v>
      </c>
      <c r="C19" s="454">
        <v>1165</v>
      </c>
      <c r="D19" s="405">
        <v>940</v>
      </c>
      <c r="E19" s="405">
        <v>1251</v>
      </c>
      <c r="F19" s="405">
        <v>1328</v>
      </c>
      <c r="G19" s="405">
        <v>2179</v>
      </c>
      <c r="H19" s="405">
        <v>1457</v>
      </c>
      <c r="I19" s="405">
        <v>1898</v>
      </c>
      <c r="J19" s="406">
        <v>1200</v>
      </c>
      <c r="K19" s="405">
        <v>2409</v>
      </c>
      <c r="L19" s="405">
        <v>2263</v>
      </c>
      <c r="M19" s="405">
        <v>2288</v>
      </c>
      <c r="X19" s="529"/>
      <c r="Y19" s="529"/>
      <c r="Z19" s="529"/>
      <c r="AA19" s="529"/>
      <c r="AB19" s="529"/>
      <c r="AC19" s="529"/>
      <c r="AD19" s="529"/>
      <c r="AE19" s="529"/>
      <c r="AF19" s="529"/>
    </row>
    <row r="20" spans="1:32">
      <c r="A20" s="817"/>
      <c r="B20" s="453" t="s">
        <v>140</v>
      </c>
      <c r="C20" s="454">
        <v>994</v>
      </c>
      <c r="D20" s="405">
        <v>442</v>
      </c>
      <c r="E20" s="405">
        <v>960</v>
      </c>
      <c r="F20" s="405">
        <v>572</v>
      </c>
      <c r="G20" s="405">
        <v>606</v>
      </c>
      <c r="H20" s="405">
        <v>498</v>
      </c>
      <c r="I20" s="405">
        <v>366</v>
      </c>
      <c r="J20" s="406">
        <v>415</v>
      </c>
      <c r="K20" s="405">
        <v>206</v>
      </c>
      <c r="L20" s="405">
        <v>439</v>
      </c>
      <c r="M20" s="405">
        <v>347</v>
      </c>
      <c r="X20" s="529"/>
      <c r="Y20" s="529"/>
      <c r="Z20" s="529"/>
      <c r="AA20" s="529"/>
      <c r="AB20" s="529"/>
      <c r="AC20" s="529"/>
      <c r="AD20" s="529"/>
      <c r="AE20" s="529"/>
      <c r="AF20" s="529"/>
    </row>
    <row r="21" spans="1:32">
      <c r="A21" s="817"/>
      <c r="B21" s="453" t="s">
        <v>141</v>
      </c>
      <c r="C21" s="454">
        <v>1647</v>
      </c>
      <c r="D21" s="405">
        <v>2804</v>
      </c>
      <c r="E21" s="405">
        <v>1956</v>
      </c>
      <c r="F21" s="405">
        <v>3896</v>
      </c>
      <c r="G21" s="405">
        <v>1727</v>
      </c>
      <c r="H21" s="405">
        <v>1699</v>
      </c>
      <c r="I21" s="405">
        <v>1035</v>
      </c>
      <c r="J21" s="406">
        <v>1623</v>
      </c>
      <c r="K21" s="405">
        <v>529</v>
      </c>
      <c r="L21" s="405">
        <v>1605</v>
      </c>
      <c r="M21" s="405">
        <v>1275</v>
      </c>
      <c r="X21" s="529"/>
      <c r="Y21" s="529"/>
      <c r="Z21" s="529"/>
      <c r="AA21" s="529"/>
      <c r="AB21" s="529"/>
      <c r="AC21" s="529"/>
      <c r="AD21" s="529"/>
      <c r="AE21" s="529"/>
      <c r="AF21" s="529"/>
    </row>
    <row r="22" spans="1:32">
      <c r="A22" s="817"/>
      <c r="B22" s="453" t="s">
        <v>142</v>
      </c>
      <c r="C22" s="454">
        <v>2570</v>
      </c>
      <c r="D22" s="405">
        <v>5446</v>
      </c>
      <c r="E22" s="405">
        <v>4638</v>
      </c>
      <c r="F22" s="405">
        <v>4048</v>
      </c>
      <c r="G22" s="405">
        <v>4715</v>
      </c>
      <c r="H22" s="405">
        <v>4412</v>
      </c>
      <c r="I22" s="405">
        <v>3033</v>
      </c>
      <c r="J22" s="406">
        <v>2657</v>
      </c>
      <c r="K22" s="405">
        <v>2988</v>
      </c>
      <c r="L22" s="405">
        <v>3052</v>
      </c>
      <c r="M22" s="405">
        <v>3559</v>
      </c>
      <c r="X22" s="529"/>
      <c r="Y22" s="529"/>
      <c r="Z22" s="529"/>
      <c r="AA22" s="529"/>
      <c r="AB22" s="529"/>
      <c r="AC22" s="529"/>
      <c r="AD22" s="529"/>
      <c r="AE22" s="529"/>
      <c r="AF22" s="529"/>
    </row>
    <row r="23" spans="1:32" ht="25.5">
      <c r="A23" s="817"/>
      <c r="B23" s="453" t="s">
        <v>143</v>
      </c>
      <c r="C23" s="454">
        <v>3189</v>
      </c>
      <c r="D23" s="405">
        <v>2915</v>
      </c>
      <c r="E23" s="405">
        <v>2650</v>
      </c>
      <c r="F23" s="405">
        <v>2644</v>
      </c>
      <c r="G23" s="405">
        <v>3818</v>
      </c>
      <c r="H23" s="405">
        <v>3700</v>
      </c>
      <c r="I23" s="405">
        <v>4321</v>
      </c>
      <c r="J23" s="406">
        <v>4387</v>
      </c>
      <c r="K23" s="405">
        <v>6267</v>
      </c>
      <c r="L23" s="405">
        <v>4969</v>
      </c>
      <c r="M23" s="405">
        <v>5823</v>
      </c>
      <c r="X23" s="529"/>
      <c r="Y23" s="529"/>
      <c r="Z23" s="529"/>
      <c r="AA23" s="529"/>
      <c r="AB23" s="529"/>
      <c r="AC23" s="529"/>
      <c r="AD23" s="529"/>
      <c r="AE23" s="529"/>
      <c r="AF23" s="529"/>
    </row>
    <row r="24" spans="1:32">
      <c r="A24" s="817"/>
      <c r="B24" s="453" t="s">
        <v>144</v>
      </c>
      <c r="C24" s="454">
        <v>1225</v>
      </c>
      <c r="D24" s="405">
        <v>1319</v>
      </c>
      <c r="E24" s="405">
        <v>991</v>
      </c>
      <c r="F24" s="405">
        <v>1202</v>
      </c>
      <c r="G24" s="405">
        <v>905</v>
      </c>
      <c r="H24" s="405">
        <v>818</v>
      </c>
      <c r="I24" s="405">
        <v>1522</v>
      </c>
      <c r="J24" s="406">
        <v>467</v>
      </c>
      <c r="K24" s="405">
        <v>740</v>
      </c>
      <c r="L24" s="405">
        <v>1503</v>
      </c>
      <c r="M24" s="405">
        <v>1186</v>
      </c>
      <c r="X24" s="529"/>
      <c r="Y24" s="529"/>
      <c r="Z24" s="529"/>
      <c r="AA24" s="529"/>
      <c r="AB24" s="529"/>
      <c r="AC24" s="529"/>
      <c r="AD24" s="529"/>
      <c r="AE24" s="529"/>
      <c r="AF24" s="529"/>
    </row>
    <row r="25" spans="1:32" ht="25.5">
      <c r="A25" s="817"/>
      <c r="B25" s="453" t="s">
        <v>145</v>
      </c>
      <c r="C25" s="454">
        <v>682</v>
      </c>
      <c r="D25" s="405">
        <v>1070</v>
      </c>
      <c r="E25" s="405">
        <v>1009</v>
      </c>
      <c r="F25" s="405">
        <v>551</v>
      </c>
      <c r="G25" s="405">
        <v>726</v>
      </c>
      <c r="H25" s="405">
        <v>793</v>
      </c>
      <c r="I25" s="405">
        <v>1094</v>
      </c>
      <c r="J25" s="406">
        <v>915</v>
      </c>
      <c r="K25" s="405">
        <v>1078</v>
      </c>
      <c r="L25" s="405">
        <v>1518</v>
      </c>
      <c r="M25" s="405">
        <v>812</v>
      </c>
      <c r="X25" s="529"/>
      <c r="Y25" s="529"/>
      <c r="Z25" s="529"/>
      <c r="AA25" s="529"/>
      <c r="AB25" s="529"/>
      <c r="AC25" s="529"/>
      <c r="AD25" s="529"/>
      <c r="AE25" s="529"/>
      <c r="AF25" s="529"/>
    </row>
    <row r="26" spans="1:32">
      <c r="A26" s="817"/>
      <c r="B26" s="453" t="s">
        <v>146</v>
      </c>
      <c r="C26" s="454">
        <v>1056</v>
      </c>
      <c r="D26" s="405">
        <v>848</v>
      </c>
      <c r="E26" s="405">
        <v>1244</v>
      </c>
      <c r="F26" s="405">
        <v>1095</v>
      </c>
      <c r="G26" s="405">
        <v>782</v>
      </c>
      <c r="H26" s="405">
        <v>1053</v>
      </c>
      <c r="I26" s="405">
        <v>399</v>
      </c>
      <c r="J26" s="406">
        <v>748</v>
      </c>
      <c r="K26" s="405">
        <v>701</v>
      </c>
      <c r="L26" s="405">
        <v>399</v>
      </c>
      <c r="M26" s="405">
        <v>693</v>
      </c>
      <c r="X26" s="529"/>
      <c r="Y26" s="529"/>
      <c r="Z26" s="529"/>
      <c r="AA26" s="529"/>
      <c r="AB26" s="529"/>
      <c r="AC26" s="529"/>
      <c r="AD26" s="529"/>
      <c r="AE26" s="529"/>
      <c r="AF26" s="529"/>
    </row>
    <row r="27" spans="1:32">
      <c r="A27" s="817"/>
      <c r="B27" s="453" t="s">
        <v>147</v>
      </c>
      <c r="C27" s="454">
        <v>415</v>
      </c>
      <c r="D27" s="405">
        <v>1049</v>
      </c>
      <c r="E27" s="405">
        <v>1459</v>
      </c>
      <c r="F27" s="405">
        <v>1334</v>
      </c>
      <c r="G27" s="405">
        <v>1463</v>
      </c>
      <c r="H27" s="405">
        <v>1471</v>
      </c>
      <c r="I27" s="405">
        <v>380</v>
      </c>
      <c r="J27" s="406">
        <v>728</v>
      </c>
      <c r="K27" s="405">
        <v>1909</v>
      </c>
      <c r="L27" s="405">
        <v>833</v>
      </c>
      <c r="M27" s="405">
        <v>567</v>
      </c>
      <c r="X27" s="529"/>
      <c r="Y27" s="529"/>
      <c r="Z27" s="529"/>
      <c r="AA27" s="529"/>
      <c r="AB27" s="529"/>
      <c r="AC27" s="529"/>
      <c r="AD27" s="529"/>
      <c r="AE27" s="529"/>
      <c r="AF27" s="529"/>
    </row>
    <row r="28" spans="1:32" ht="51">
      <c r="A28" s="817"/>
      <c r="B28" s="453" t="s">
        <v>148</v>
      </c>
      <c r="C28" s="454">
        <v>177</v>
      </c>
      <c r="D28" s="405">
        <v>185</v>
      </c>
      <c r="E28" s="405">
        <v>264</v>
      </c>
      <c r="F28" s="405">
        <v>155</v>
      </c>
      <c r="G28" s="405">
        <v>108</v>
      </c>
      <c r="H28" s="405">
        <v>197</v>
      </c>
      <c r="I28" s="405">
        <v>430</v>
      </c>
      <c r="J28" s="406">
        <v>197</v>
      </c>
      <c r="K28" s="405">
        <v>379</v>
      </c>
      <c r="L28" s="405">
        <v>0</v>
      </c>
      <c r="M28" s="405">
        <v>471</v>
      </c>
      <c r="X28" s="529"/>
      <c r="Y28" s="529"/>
      <c r="Z28" s="529"/>
      <c r="AA28" s="529"/>
      <c r="AB28" s="529"/>
      <c r="AC28" s="529"/>
      <c r="AD28" s="529"/>
      <c r="AE28" s="529"/>
      <c r="AF28" s="529"/>
    </row>
    <row r="29" spans="1:32" ht="25.5">
      <c r="A29" s="818"/>
      <c r="B29" s="339" t="s">
        <v>149</v>
      </c>
      <c r="C29" s="456">
        <v>0</v>
      </c>
      <c r="D29" s="407">
        <v>0</v>
      </c>
      <c r="E29" s="407">
        <v>81</v>
      </c>
      <c r="F29" s="407">
        <v>0</v>
      </c>
      <c r="G29" s="407">
        <v>0</v>
      </c>
      <c r="H29" s="407">
        <v>0</v>
      </c>
      <c r="I29" s="407">
        <v>0</v>
      </c>
      <c r="J29" s="408">
        <v>0</v>
      </c>
      <c r="K29" s="407">
        <v>0</v>
      </c>
      <c r="L29" s="407">
        <v>48</v>
      </c>
      <c r="M29" s="407">
        <v>0</v>
      </c>
      <c r="X29" s="529"/>
      <c r="Y29" s="529"/>
      <c r="Z29" s="529"/>
      <c r="AA29" s="529"/>
      <c r="AB29" s="529"/>
      <c r="AC29" s="529"/>
      <c r="AD29" s="529"/>
      <c r="AE29" s="529"/>
      <c r="AF29" s="529"/>
    </row>
    <row r="30" spans="1:32">
      <c r="M30" s="694"/>
    </row>
    <row r="31" spans="1:32">
      <c r="M31" s="694"/>
    </row>
  </sheetData>
  <mergeCells count="6">
    <mergeCell ref="A1:M1"/>
    <mergeCell ref="A2:B3"/>
    <mergeCell ref="C2:F2"/>
    <mergeCell ref="A4:A29"/>
    <mergeCell ref="G2:M2"/>
    <mergeCell ref="B4:M4"/>
  </mergeCell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00B050"/>
  </sheetPr>
  <dimension ref="A1:AF31"/>
  <sheetViews>
    <sheetView showGridLines="0" workbookViewId="0">
      <selection activeCell="A2" sqref="A2:B3"/>
    </sheetView>
  </sheetViews>
  <sheetFormatPr baseColWidth="10" defaultColWidth="11.42578125" defaultRowHeight="12.75"/>
  <cols>
    <col min="1" max="1" width="6.140625" style="11" customWidth="1"/>
    <col min="2" max="2" width="44.85546875" style="11" customWidth="1"/>
    <col min="3" max="5" width="6.42578125" style="11" bestFit="1" customWidth="1"/>
    <col min="6" max="10" width="7.42578125" style="11" bestFit="1" customWidth="1"/>
    <col min="11" max="13" width="7.5703125" style="11" customWidth="1"/>
    <col min="14" max="14" width="11.42578125" style="11"/>
    <col min="15" max="23" width="6" style="11" bestFit="1" customWidth="1"/>
    <col min="24" max="32" width="7.42578125" style="11" bestFit="1" customWidth="1"/>
    <col min="33" max="16384" width="11.42578125" style="11"/>
  </cols>
  <sheetData>
    <row r="1" spans="1:32" ht="35.25" customHeight="1">
      <c r="A1" s="809" t="s">
        <v>333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32" ht="15" customHeight="1">
      <c r="A2" s="959" t="s">
        <v>120</v>
      </c>
      <c r="B2" s="963"/>
      <c r="C2" s="917" t="s">
        <v>121</v>
      </c>
      <c r="D2" s="917"/>
      <c r="E2" s="917"/>
      <c r="F2" s="822"/>
      <c r="G2" s="824" t="s">
        <v>122</v>
      </c>
      <c r="H2" s="824"/>
      <c r="I2" s="824"/>
      <c r="J2" s="824"/>
      <c r="K2" s="824"/>
      <c r="L2" s="824"/>
      <c r="M2" s="824"/>
    </row>
    <row r="3" spans="1:32">
      <c r="A3" s="961"/>
      <c r="B3" s="964"/>
      <c r="C3" s="581">
        <v>2007</v>
      </c>
      <c r="D3" s="582">
        <v>2008</v>
      </c>
      <c r="E3" s="582">
        <v>2009</v>
      </c>
      <c r="F3" s="580">
        <v>2010</v>
      </c>
      <c r="G3" s="570">
        <v>2011</v>
      </c>
      <c r="H3" s="570">
        <v>2012</v>
      </c>
      <c r="I3" s="570">
        <v>2013</v>
      </c>
      <c r="J3" s="570">
        <v>2014</v>
      </c>
      <c r="K3" s="570">
        <v>2015</v>
      </c>
      <c r="L3" s="570">
        <v>2016</v>
      </c>
      <c r="M3" s="570">
        <v>2017</v>
      </c>
    </row>
    <row r="4" spans="1:32" ht="22.5" customHeight="1">
      <c r="A4" s="836" t="s">
        <v>151</v>
      </c>
      <c r="B4" s="834" t="s">
        <v>194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</row>
    <row r="5" spans="1:32" ht="22.5" customHeight="1">
      <c r="A5" s="833"/>
      <c r="B5" s="587" t="s">
        <v>151</v>
      </c>
      <c r="C5" s="588">
        <v>30135</v>
      </c>
      <c r="D5" s="588">
        <v>30182</v>
      </c>
      <c r="E5" s="588">
        <v>32302</v>
      </c>
      <c r="F5" s="588">
        <v>34984</v>
      </c>
      <c r="G5" s="588">
        <v>36597</v>
      </c>
      <c r="H5" s="588">
        <v>43653</v>
      </c>
      <c r="I5" s="588">
        <v>44564</v>
      </c>
      <c r="J5" s="589">
        <v>47912</v>
      </c>
      <c r="K5" s="590">
        <v>40164</v>
      </c>
      <c r="L5" s="579">
        <f>+L6+L9+L14</f>
        <v>39631</v>
      </c>
      <c r="M5" s="579">
        <f>+M6+M9+M14</f>
        <v>44076</v>
      </c>
      <c r="X5" s="529"/>
      <c r="Y5" s="529"/>
      <c r="Z5" s="529"/>
      <c r="AA5" s="529"/>
      <c r="AB5" s="529"/>
      <c r="AC5" s="529"/>
      <c r="AD5" s="529"/>
      <c r="AE5" s="529"/>
      <c r="AF5" s="529"/>
    </row>
    <row r="6" spans="1:32" ht="22.5" customHeight="1">
      <c r="A6" s="833"/>
      <c r="B6" s="462" t="s">
        <v>272</v>
      </c>
      <c r="C6" s="463">
        <v>335</v>
      </c>
      <c r="D6" s="463">
        <v>321</v>
      </c>
      <c r="E6" s="463">
        <v>40</v>
      </c>
      <c r="F6" s="463">
        <v>400</v>
      </c>
      <c r="G6" s="463">
        <v>678</v>
      </c>
      <c r="H6" s="463">
        <v>323</v>
      </c>
      <c r="I6" s="463">
        <v>543</v>
      </c>
      <c r="J6" s="464">
        <v>284</v>
      </c>
      <c r="K6" s="465">
        <v>672</v>
      </c>
      <c r="L6" s="445">
        <f>+L7+L8</f>
        <v>666</v>
      </c>
      <c r="M6" s="445">
        <f>+M7+M8</f>
        <v>428</v>
      </c>
      <c r="X6" s="529"/>
      <c r="Y6" s="529"/>
      <c r="Z6" s="529"/>
      <c r="AA6" s="529"/>
      <c r="AB6" s="529"/>
      <c r="AC6" s="529"/>
      <c r="AD6" s="529"/>
      <c r="AE6" s="529"/>
      <c r="AF6" s="529"/>
    </row>
    <row r="7" spans="1:32" ht="25.5">
      <c r="A7" s="833"/>
      <c r="B7" s="335" t="s">
        <v>125</v>
      </c>
      <c r="C7" s="446">
        <v>335</v>
      </c>
      <c r="D7" s="447">
        <v>222</v>
      </c>
      <c r="E7" s="447">
        <v>0</v>
      </c>
      <c r="F7" s="447">
        <v>317</v>
      </c>
      <c r="G7" s="447">
        <v>678</v>
      </c>
      <c r="H7" s="447">
        <v>323</v>
      </c>
      <c r="I7" s="447">
        <v>543</v>
      </c>
      <c r="J7" s="448">
        <v>207</v>
      </c>
      <c r="K7" s="447">
        <v>672</v>
      </c>
      <c r="L7" s="447">
        <f>+'C24A1'!L7-'C24A2'!L7</f>
        <v>549</v>
      </c>
      <c r="M7" s="447">
        <v>428</v>
      </c>
      <c r="X7" s="529"/>
      <c r="Y7" s="529"/>
      <c r="Z7" s="529"/>
      <c r="AA7" s="529"/>
      <c r="AB7" s="529"/>
      <c r="AC7" s="529"/>
      <c r="AD7" s="529"/>
      <c r="AE7" s="529"/>
      <c r="AF7" s="529"/>
    </row>
    <row r="8" spans="1:32">
      <c r="A8" s="833"/>
      <c r="B8" s="449" t="s">
        <v>126</v>
      </c>
      <c r="C8" s="450">
        <v>0</v>
      </c>
      <c r="D8" s="451">
        <v>99</v>
      </c>
      <c r="E8" s="451">
        <v>40</v>
      </c>
      <c r="F8" s="451">
        <v>83</v>
      </c>
      <c r="G8" s="451">
        <v>0</v>
      </c>
      <c r="H8" s="451">
        <v>0</v>
      </c>
      <c r="I8" s="451">
        <v>0</v>
      </c>
      <c r="J8" s="452">
        <v>77</v>
      </c>
      <c r="K8" s="451">
        <v>0</v>
      </c>
      <c r="L8" s="447">
        <f>+'C24A1'!L8-'C24A2'!L8</f>
        <v>117</v>
      </c>
      <c r="M8" s="447">
        <v>0</v>
      </c>
      <c r="X8" s="529"/>
      <c r="Y8" s="529"/>
      <c r="Z8" s="529"/>
      <c r="AA8" s="529"/>
      <c r="AB8" s="529"/>
      <c r="AC8" s="529"/>
      <c r="AD8" s="529"/>
      <c r="AE8" s="529"/>
      <c r="AF8" s="529"/>
    </row>
    <row r="9" spans="1:32" ht="22.5" customHeight="1">
      <c r="A9" s="833"/>
      <c r="B9" s="442" t="s">
        <v>277</v>
      </c>
      <c r="C9" s="457">
        <v>1806</v>
      </c>
      <c r="D9" s="457">
        <v>2604</v>
      </c>
      <c r="E9" s="457">
        <v>2334</v>
      </c>
      <c r="F9" s="457">
        <v>2539</v>
      </c>
      <c r="G9" s="457">
        <v>3447</v>
      </c>
      <c r="H9" s="457">
        <v>2796</v>
      </c>
      <c r="I9" s="457">
        <v>3962</v>
      </c>
      <c r="J9" s="464">
        <v>3468</v>
      </c>
      <c r="K9" s="465">
        <v>1718</v>
      </c>
      <c r="L9" s="445">
        <f>SUM(L10:L13)</f>
        <v>4217</v>
      </c>
      <c r="M9" s="445">
        <f>SUM(M10:M13)</f>
        <v>4732</v>
      </c>
      <c r="X9" s="529"/>
      <c r="Y9" s="529"/>
      <c r="Z9" s="529"/>
      <c r="AA9" s="529"/>
      <c r="AB9" s="529"/>
      <c r="AC9" s="529"/>
      <c r="AD9" s="529"/>
      <c r="AE9" s="529"/>
      <c r="AF9" s="529"/>
    </row>
    <row r="10" spans="1:32">
      <c r="A10" s="833"/>
      <c r="B10" s="335" t="s">
        <v>129</v>
      </c>
      <c r="C10" s="446">
        <v>1576</v>
      </c>
      <c r="D10" s="447">
        <v>2150</v>
      </c>
      <c r="E10" s="447">
        <v>1739</v>
      </c>
      <c r="F10" s="447">
        <v>1759</v>
      </c>
      <c r="G10" s="447">
        <v>1445</v>
      </c>
      <c r="H10" s="447">
        <v>1363</v>
      </c>
      <c r="I10" s="447">
        <v>2086</v>
      </c>
      <c r="J10" s="448">
        <v>1489</v>
      </c>
      <c r="K10" s="447">
        <v>790</v>
      </c>
      <c r="L10" s="447">
        <f>+'C24A1'!L10-'C24A2'!L10</f>
        <v>2003</v>
      </c>
      <c r="M10" s="447">
        <v>1977</v>
      </c>
      <c r="X10" s="529"/>
      <c r="Y10" s="529"/>
      <c r="Z10" s="529"/>
      <c r="AA10" s="529"/>
      <c r="AB10" s="529"/>
      <c r="AC10" s="529"/>
      <c r="AD10" s="529"/>
      <c r="AE10" s="529"/>
      <c r="AF10" s="529"/>
    </row>
    <row r="11" spans="1:32" ht="25.5">
      <c r="A11" s="833"/>
      <c r="B11" s="453" t="s">
        <v>130</v>
      </c>
      <c r="C11" s="454">
        <v>0</v>
      </c>
      <c r="D11" s="405">
        <v>135</v>
      </c>
      <c r="E11" s="405">
        <v>0</v>
      </c>
      <c r="F11" s="405">
        <v>0</v>
      </c>
      <c r="G11" s="405">
        <v>85</v>
      </c>
      <c r="H11" s="405">
        <v>0</v>
      </c>
      <c r="I11" s="405">
        <v>473</v>
      </c>
      <c r="J11" s="406">
        <v>218</v>
      </c>
      <c r="K11" s="405">
        <v>0</v>
      </c>
      <c r="L11" s="447">
        <f>+'C24A1'!L11-'C24A2'!L11</f>
        <v>175</v>
      </c>
      <c r="M11" s="447">
        <v>174</v>
      </c>
      <c r="X11" s="529"/>
      <c r="Y11" s="529"/>
      <c r="Z11" s="529"/>
      <c r="AA11" s="529"/>
      <c r="AB11" s="529"/>
      <c r="AC11" s="529"/>
      <c r="AD11" s="529"/>
      <c r="AE11" s="529"/>
      <c r="AF11" s="529"/>
    </row>
    <row r="12" spans="1:32" ht="25.5">
      <c r="A12" s="833"/>
      <c r="B12" s="453" t="s">
        <v>131</v>
      </c>
      <c r="C12" s="454">
        <v>18</v>
      </c>
      <c r="D12" s="405">
        <v>160</v>
      </c>
      <c r="E12" s="405">
        <v>260</v>
      </c>
      <c r="F12" s="405">
        <v>277</v>
      </c>
      <c r="G12" s="405">
        <v>490</v>
      </c>
      <c r="H12" s="405">
        <v>76</v>
      </c>
      <c r="I12" s="405">
        <v>314</v>
      </c>
      <c r="J12" s="406">
        <v>0</v>
      </c>
      <c r="K12" s="405">
        <v>0</v>
      </c>
      <c r="L12" s="447">
        <f>+'C24A1'!L12-'C24A2'!L12</f>
        <v>194</v>
      </c>
      <c r="M12" s="447">
        <v>284</v>
      </c>
      <c r="X12" s="529"/>
      <c r="Y12" s="529"/>
      <c r="Z12" s="529"/>
      <c r="AA12" s="529"/>
      <c r="AB12" s="529"/>
      <c r="AC12" s="529"/>
      <c r="AD12" s="529"/>
      <c r="AE12" s="529"/>
      <c r="AF12" s="529"/>
    </row>
    <row r="13" spans="1:32">
      <c r="A13" s="833"/>
      <c r="B13" s="449" t="s">
        <v>132</v>
      </c>
      <c r="C13" s="450">
        <v>212</v>
      </c>
      <c r="D13" s="451">
        <v>159</v>
      </c>
      <c r="E13" s="451">
        <v>335</v>
      </c>
      <c r="F13" s="451">
        <v>503</v>
      </c>
      <c r="G13" s="451">
        <v>1427</v>
      </c>
      <c r="H13" s="451">
        <v>1357</v>
      </c>
      <c r="I13" s="451">
        <v>1089</v>
      </c>
      <c r="J13" s="452">
        <v>1761</v>
      </c>
      <c r="K13" s="451">
        <v>928</v>
      </c>
      <c r="L13" s="447">
        <f>+'C24A1'!L13-'C24A2'!L13</f>
        <v>1845</v>
      </c>
      <c r="M13" s="447">
        <v>2297</v>
      </c>
      <c r="X13" s="529"/>
      <c r="Y13" s="529"/>
      <c r="Z13" s="529"/>
      <c r="AA13" s="529"/>
      <c r="AB13" s="529"/>
      <c r="AC13" s="529"/>
      <c r="AD13" s="529"/>
      <c r="AE13" s="529"/>
      <c r="AF13" s="529"/>
    </row>
    <row r="14" spans="1:32" ht="22.5" customHeight="1">
      <c r="A14" s="833"/>
      <c r="B14" s="442" t="s">
        <v>197</v>
      </c>
      <c r="C14" s="457">
        <v>27994</v>
      </c>
      <c r="D14" s="457">
        <v>27257</v>
      </c>
      <c r="E14" s="457">
        <v>29928</v>
      </c>
      <c r="F14" s="457">
        <v>32045</v>
      </c>
      <c r="G14" s="457">
        <v>32472</v>
      </c>
      <c r="H14" s="457">
        <v>40534</v>
      </c>
      <c r="I14" s="457">
        <v>40059</v>
      </c>
      <c r="J14" s="464">
        <v>44160</v>
      </c>
      <c r="K14" s="465">
        <v>37774</v>
      </c>
      <c r="L14" s="445">
        <f>SUM(L15:L29)</f>
        <v>34748</v>
      </c>
      <c r="M14" s="445">
        <f>SUM(M15:M29)</f>
        <v>38916</v>
      </c>
      <c r="X14" s="529"/>
      <c r="Y14" s="529"/>
      <c r="Z14" s="529"/>
      <c r="AA14" s="529"/>
      <c r="AB14" s="529"/>
      <c r="AC14" s="529"/>
      <c r="AD14" s="529"/>
      <c r="AE14" s="529"/>
      <c r="AF14" s="529"/>
    </row>
    <row r="15" spans="1:32" ht="25.5">
      <c r="A15" s="833"/>
      <c r="B15" s="335" t="s">
        <v>135</v>
      </c>
      <c r="C15" s="446">
        <v>10112</v>
      </c>
      <c r="D15" s="447">
        <v>9924</v>
      </c>
      <c r="E15" s="447">
        <v>8908</v>
      </c>
      <c r="F15" s="447">
        <v>9674</v>
      </c>
      <c r="G15" s="447">
        <v>11154</v>
      </c>
      <c r="H15" s="447">
        <v>15124</v>
      </c>
      <c r="I15" s="447">
        <v>12895</v>
      </c>
      <c r="J15" s="448">
        <v>16348</v>
      </c>
      <c r="K15" s="447">
        <v>13247</v>
      </c>
      <c r="L15" s="447">
        <f>+'C24A1'!L15-'C24A2'!L15</f>
        <v>11938</v>
      </c>
      <c r="M15" s="447">
        <v>12425</v>
      </c>
      <c r="X15" s="529"/>
      <c r="Y15" s="529"/>
      <c r="Z15" s="529"/>
      <c r="AA15" s="529"/>
      <c r="AB15" s="529"/>
      <c r="AC15" s="529"/>
      <c r="AD15" s="529"/>
      <c r="AE15" s="529"/>
      <c r="AF15" s="529"/>
    </row>
    <row r="16" spans="1:32">
      <c r="A16" s="833"/>
      <c r="B16" s="453" t="s">
        <v>136</v>
      </c>
      <c r="C16" s="454">
        <v>1534</v>
      </c>
      <c r="D16" s="405">
        <v>1416</v>
      </c>
      <c r="E16" s="405">
        <v>2430</v>
      </c>
      <c r="F16" s="405">
        <v>2167</v>
      </c>
      <c r="G16" s="405">
        <v>2217</v>
      </c>
      <c r="H16" s="405">
        <v>2657</v>
      </c>
      <c r="I16" s="405">
        <v>2409</v>
      </c>
      <c r="J16" s="406">
        <v>2419</v>
      </c>
      <c r="K16" s="405">
        <v>2498</v>
      </c>
      <c r="L16" s="447">
        <f>+'C24A1'!L16-'C24A2'!L16</f>
        <v>1624</v>
      </c>
      <c r="M16" s="447">
        <v>2766</v>
      </c>
      <c r="X16" s="529"/>
      <c r="Y16" s="529"/>
      <c r="Z16" s="529"/>
      <c r="AA16" s="529"/>
      <c r="AB16" s="529"/>
      <c r="AC16" s="529"/>
      <c r="AD16" s="529"/>
      <c r="AE16" s="529"/>
      <c r="AF16" s="529"/>
    </row>
    <row r="17" spans="1:32">
      <c r="A17" s="833"/>
      <c r="B17" s="453" t="s">
        <v>137</v>
      </c>
      <c r="C17" s="454">
        <v>2726</v>
      </c>
      <c r="D17" s="405">
        <v>3549</v>
      </c>
      <c r="E17" s="405">
        <v>3062</v>
      </c>
      <c r="F17" s="405">
        <v>3416</v>
      </c>
      <c r="G17" s="405">
        <v>3898</v>
      </c>
      <c r="H17" s="405">
        <v>3799</v>
      </c>
      <c r="I17" s="405">
        <v>4239</v>
      </c>
      <c r="J17" s="406">
        <v>4273</v>
      </c>
      <c r="K17" s="405">
        <v>3838</v>
      </c>
      <c r="L17" s="447">
        <f>+'C24A1'!L17-'C24A2'!L17</f>
        <v>4880</v>
      </c>
      <c r="M17" s="447">
        <v>5938</v>
      </c>
      <c r="X17" s="529"/>
      <c r="Y17" s="529"/>
      <c r="Z17" s="529"/>
      <c r="AA17" s="529"/>
      <c r="AB17" s="529"/>
      <c r="AC17" s="529"/>
      <c r="AD17" s="529"/>
      <c r="AE17" s="529"/>
      <c r="AF17" s="529"/>
    </row>
    <row r="18" spans="1:32">
      <c r="A18" s="833"/>
      <c r="B18" s="453" t="s">
        <v>138</v>
      </c>
      <c r="C18" s="454">
        <v>486</v>
      </c>
      <c r="D18" s="405">
        <v>220</v>
      </c>
      <c r="E18" s="405">
        <v>81</v>
      </c>
      <c r="F18" s="405">
        <v>383</v>
      </c>
      <c r="G18" s="405">
        <v>1124</v>
      </c>
      <c r="H18" s="405">
        <v>755</v>
      </c>
      <c r="I18" s="405">
        <v>1304</v>
      </c>
      <c r="J18" s="406">
        <v>741</v>
      </c>
      <c r="K18" s="405">
        <v>1646</v>
      </c>
      <c r="L18" s="447">
        <f>+'C24A1'!L18-'C24A2'!L18</f>
        <v>416</v>
      </c>
      <c r="M18" s="447">
        <v>958</v>
      </c>
      <c r="X18" s="529"/>
      <c r="Y18" s="529"/>
      <c r="Z18" s="529"/>
      <c r="AA18" s="529"/>
      <c r="AB18" s="529"/>
      <c r="AC18" s="529"/>
      <c r="AD18" s="529"/>
      <c r="AE18" s="529"/>
      <c r="AF18" s="529"/>
    </row>
    <row r="19" spans="1:32">
      <c r="A19" s="833"/>
      <c r="B19" s="453" t="s">
        <v>139</v>
      </c>
      <c r="C19" s="454">
        <v>2297</v>
      </c>
      <c r="D19" s="405">
        <v>2944</v>
      </c>
      <c r="E19" s="405">
        <v>2881</v>
      </c>
      <c r="F19" s="405">
        <v>3144</v>
      </c>
      <c r="G19" s="405">
        <v>2094</v>
      </c>
      <c r="H19" s="405">
        <v>3179</v>
      </c>
      <c r="I19" s="405">
        <v>4783</v>
      </c>
      <c r="J19" s="406">
        <v>4891</v>
      </c>
      <c r="K19" s="405">
        <v>4451</v>
      </c>
      <c r="L19" s="447">
        <f>+'C24A1'!L19-'C24A2'!L19</f>
        <v>2441</v>
      </c>
      <c r="M19" s="447">
        <v>3623</v>
      </c>
      <c r="X19" s="529"/>
      <c r="Y19" s="529"/>
      <c r="Z19" s="529"/>
      <c r="AA19" s="529"/>
      <c r="AB19" s="529"/>
      <c r="AC19" s="529"/>
      <c r="AD19" s="529"/>
      <c r="AE19" s="529"/>
      <c r="AF19" s="529"/>
    </row>
    <row r="20" spans="1:32">
      <c r="A20" s="833"/>
      <c r="B20" s="453" t="s">
        <v>140</v>
      </c>
      <c r="C20" s="454">
        <v>820</v>
      </c>
      <c r="D20" s="405">
        <v>204</v>
      </c>
      <c r="E20" s="405">
        <v>176</v>
      </c>
      <c r="F20" s="405">
        <v>224</v>
      </c>
      <c r="G20" s="405">
        <v>284</v>
      </c>
      <c r="H20" s="405">
        <v>0</v>
      </c>
      <c r="I20" s="405">
        <v>1141</v>
      </c>
      <c r="J20" s="406">
        <v>779</v>
      </c>
      <c r="K20" s="405">
        <v>444</v>
      </c>
      <c r="L20" s="447">
        <f>+'C24A1'!L20-'C24A2'!L20</f>
        <v>402</v>
      </c>
      <c r="M20" s="447">
        <v>522</v>
      </c>
      <c r="X20" s="529"/>
      <c r="Y20" s="529"/>
      <c r="Z20" s="529"/>
      <c r="AA20" s="529"/>
      <c r="AB20" s="529"/>
      <c r="AC20" s="529"/>
      <c r="AD20" s="529"/>
      <c r="AE20" s="529"/>
      <c r="AF20" s="529"/>
    </row>
    <row r="21" spans="1:32">
      <c r="A21" s="833"/>
      <c r="B21" s="453" t="s">
        <v>141</v>
      </c>
      <c r="C21" s="454">
        <v>1912</v>
      </c>
      <c r="D21" s="405">
        <v>931</v>
      </c>
      <c r="E21" s="405">
        <v>2843</v>
      </c>
      <c r="F21" s="405">
        <v>2373</v>
      </c>
      <c r="G21" s="405">
        <v>2060</v>
      </c>
      <c r="H21" s="405">
        <v>2179</v>
      </c>
      <c r="I21" s="405">
        <v>1380</v>
      </c>
      <c r="J21" s="406">
        <v>2649</v>
      </c>
      <c r="K21" s="405">
        <v>1452</v>
      </c>
      <c r="L21" s="447">
        <f>+'C24A1'!L21-'C24A2'!L21</f>
        <v>1622</v>
      </c>
      <c r="M21" s="447">
        <v>2158</v>
      </c>
      <c r="X21" s="529"/>
      <c r="Y21" s="529"/>
      <c r="Z21" s="529"/>
      <c r="AA21" s="529"/>
      <c r="AB21" s="529"/>
      <c r="AC21" s="529"/>
      <c r="AD21" s="529"/>
      <c r="AE21" s="529"/>
      <c r="AF21" s="529"/>
    </row>
    <row r="22" spans="1:32">
      <c r="A22" s="833"/>
      <c r="B22" s="453" t="s">
        <v>142</v>
      </c>
      <c r="C22" s="454">
        <v>1495</v>
      </c>
      <c r="D22" s="405">
        <v>1163</v>
      </c>
      <c r="E22" s="405">
        <v>2050</v>
      </c>
      <c r="F22" s="405">
        <v>2051</v>
      </c>
      <c r="G22" s="405">
        <v>2172</v>
      </c>
      <c r="H22" s="405">
        <v>2190</v>
      </c>
      <c r="I22" s="405">
        <v>1971</v>
      </c>
      <c r="J22" s="406">
        <v>2810</v>
      </c>
      <c r="K22" s="405">
        <v>1937</v>
      </c>
      <c r="L22" s="447">
        <f>+'C24A1'!L22-'C24A2'!L22</f>
        <v>2068</v>
      </c>
      <c r="M22" s="447">
        <v>2141</v>
      </c>
      <c r="X22" s="529"/>
      <c r="Y22" s="529"/>
      <c r="Z22" s="529"/>
      <c r="AA22" s="529"/>
      <c r="AB22" s="529"/>
      <c r="AC22" s="529"/>
      <c r="AD22" s="529"/>
      <c r="AE22" s="529"/>
      <c r="AF22" s="529"/>
    </row>
    <row r="23" spans="1:32" ht="25.5">
      <c r="A23" s="833"/>
      <c r="B23" s="453" t="s">
        <v>143</v>
      </c>
      <c r="C23" s="454">
        <v>2164</v>
      </c>
      <c r="D23" s="405">
        <v>1718</v>
      </c>
      <c r="E23" s="405">
        <v>2630</v>
      </c>
      <c r="F23" s="405">
        <v>2270</v>
      </c>
      <c r="G23" s="405">
        <v>2260</v>
      </c>
      <c r="H23" s="405">
        <v>3282</v>
      </c>
      <c r="I23" s="405">
        <v>3215</v>
      </c>
      <c r="J23" s="406">
        <v>2568</v>
      </c>
      <c r="K23" s="405">
        <v>3199</v>
      </c>
      <c r="L23" s="447">
        <f>+'C24A1'!L23-'C24A2'!L23</f>
        <v>3848</v>
      </c>
      <c r="M23" s="447">
        <v>3208</v>
      </c>
      <c r="X23" s="529"/>
      <c r="Y23" s="529"/>
      <c r="Z23" s="529"/>
      <c r="AA23" s="529"/>
      <c r="AB23" s="529"/>
      <c r="AC23" s="529"/>
      <c r="AD23" s="529"/>
      <c r="AE23" s="529"/>
      <c r="AF23" s="529"/>
    </row>
    <row r="24" spans="1:32">
      <c r="A24" s="833"/>
      <c r="B24" s="453" t="s">
        <v>144</v>
      </c>
      <c r="C24" s="454">
        <v>1355</v>
      </c>
      <c r="D24" s="405">
        <v>2187</v>
      </c>
      <c r="E24" s="405">
        <v>1655</v>
      </c>
      <c r="F24" s="405">
        <v>2354</v>
      </c>
      <c r="G24" s="405">
        <v>1659</v>
      </c>
      <c r="H24" s="405">
        <v>2409</v>
      </c>
      <c r="I24" s="405">
        <v>2221</v>
      </c>
      <c r="J24" s="406">
        <v>1118</v>
      </c>
      <c r="K24" s="405">
        <v>1199</v>
      </c>
      <c r="L24" s="447">
        <f>+'C24A1'!L24-'C24A2'!L24</f>
        <v>1655</v>
      </c>
      <c r="M24" s="447">
        <v>1820</v>
      </c>
      <c r="X24" s="529"/>
      <c r="Y24" s="529"/>
      <c r="Z24" s="529"/>
      <c r="AA24" s="529"/>
      <c r="AB24" s="529"/>
      <c r="AC24" s="529"/>
      <c r="AD24" s="529"/>
      <c r="AE24" s="529"/>
      <c r="AF24" s="529"/>
    </row>
    <row r="25" spans="1:32" ht="25.5">
      <c r="A25" s="833"/>
      <c r="B25" s="453" t="s">
        <v>145</v>
      </c>
      <c r="C25" s="454">
        <v>1169</v>
      </c>
      <c r="D25" s="405">
        <v>1368</v>
      </c>
      <c r="E25" s="405">
        <v>899</v>
      </c>
      <c r="F25" s="405">
        <v>1781</v>
      </c>
      <c r="G25" s="405">
        <v>1167</v>
      </c>
      <c r="H25" s="405">
        <v>1550</v>
      </c>
      <c r="I25" s="405">
        <v>1533</v>
      </c>
      <c r="J25" s="406">
        <v>2743</v>
      </c>
      <c r="K25" s="405">
        <v>2249</v>
      </c>
      <c r="L25" s="447">
        <f>+'C24A1'!L25-'C24A2'!L25</f>
        <v>2594</v>
      </c>
      <c r="M25" s="447">
        <v>1732</v>
      </c>
      <c r="X25" s="529"/>
      <c r="Y25" s="529"/>
      <c r="Z25" s="529"/>
      <c r="AA25" s="529"/>
      <c r="AB25" s="529"/>
      <c r="AC25" s="529"/>
      <c r="AD25" s="529"/>
      <c r="AE25" s="529"/>
      <c r="AF25" s="529"/>
    </row>
    <row r="26" spans="1:32">
      <c r="A26" s="833"/>
      <c r="B26" s="453" t="s">
        <v>146</v>
      </c>
      <c r="C26" s="454">
        <v>705</v>
      </c>
      <c r="D26" s="405">
        <v>526</v>
      </c>
      <c r="E26" s="405">
        <v>817</v>
      </c>
      <c r="F26" s="405">
        <v>659</v>
      </c>
      <c r="G26" s="405">
        <v>964</v>
      </c>
      <c r="H26" s="405">
        <v>1095</v>
      </c>
      <c r="I26" s="405">
        <v>1023</v>
      </c>
      <c r="J26" s="406">
        <v>883</v>
      </c>
      <c r="K26" s="405">
        <v>593</v>
      </c>
      <c r="L26" s="447">
        <f>+'C24A1'!L26-'C24A2'!L26</f>
        <v>239</v>
      </c>
      <c r="M26" s="447">
        <v>394</v>
      </c>
      <c r="X26" s="529"/>
      <c r="Y26" s="529"/>
      <c r="Z26" s="529"/>
      <c r="AA26" s="529"/>
      <c r="AB26" s="529"/>
      <c r="AC26" s="529"/>
      <c r="AD26" s="529"/>
      <c r="AE26" s="529"/>
      <c r="AF26" s="529"/>
    </row>
    <row r="27" spans="1:32">
      <c r="A27" s="833"/>
      <c r="B27" s="453" t="s">
        <v>147</v>
      </c>
      <c r="C27" s="454">
        <v>277</v>
      </c>
      <c r="D27" s="405">
        <v>375</v>
      </c>
      <c r="E27" s="405">
        <v>550</v>
      </c>
      <c r="F27" s="405">
        <v>876</v>
      </c>
      <c r="G27" s="405">
        <v>100</v>
      </c>
      <c r="H27" s="405">
        <v>959</v>
      </c>
      <c r="I27" s="405">
        <v>986</v>
      </c>
      <c r="J27" s="406">
        <v>568</v>
      </c>
      <c r="K27" s="405">
        <v>344</v>
      </c>
      <c r="L27" s="447">
        <f>+'C24A1'!L27-'C24A2'!L27</f>
        <v>810</v>
      </c>
      <c r="M27" s="447">
        <v>484</v>
      </c>
      <c r="X27" s="529"/>
      <c r="Y27" s="529"/>
      <c r="Z27" s="529"/>
      <c r="AA27" s="529"/>
      <c r="AB27" s="529"/>
      <c r="AC27" s="529"/>
      <c r="AD27" s="529"/>
      <c r="AE27" s="529"/>
      <c r="AF27" s="529"/>
    </row>
    <row r="28" spans="1:32" ht="51">
      <c r="A28" s="833"/>
      <c r="B28" s="453" t="s">
        <v>148</v>
      </c>
      <c r="C28" s="454">
        <v>866</v>
      </c>
      <c r="D28" s="405">
        <v>732</v>
      </c>
      <c r="E28" s="405">
        <v>946</v>
      </c>
      <c r="F28" s="405">
        <v>673</v>
      </c>
      <c r="G28" s="405">
        <v>1319</v>
      </c>
      <c r="H28" s="405">
        <v>1356</v>
      </c>
      <c r="I28" s="405">
        <v>959</v>
      </c>
      <c r="J28" s="406">
        <v>1370</v>
      </c>
      <c r="K28" s="405">
        <v>677</v>
      </c>
      <c r="L28" s="447">
        <f>+'C24A1'!L28-'C24A2'!L28</f>
        <v>211</v>
      </c>
      <c r="M28" s="447">
        <v>747</v>
      </c>
      <c r="X28" s="529"/>
      <c r="Y28" s="529"/>
      <c r="Z28" s="529"/>
      <c r="AA28" s="529"/>
      <c r="AB28" s="529"/>
      <c r="AC28" s="529"/>
      <c r="AD28" s="529"/>
      <c r="AE28" s="529"/>
      <c r="AF28" s="529"/>
    </row>
    <row r="29" spans="1:32" ht="25.5">
      <c r="A29" s="818"/>
      <c r="B29" s="339" t="s">
        <v>149</v>
      </c>
      <c r="C29" s="456">
        <v>76</v>
      </c>
      <c r="D29" s="407">
        <v>0</v>
      </c>
      <c r="E29" s="407">
        <v>0</v>
      </c>
      <c r="F29" s="407">
        <v>0</v>
      </c>
      <c r="G29" s="407">
        <v>0</v>
      </c>
      <c r="H29" s="407">
        <v>0</v>
      </c>
      <c r="I29" s="407">
        <v>0</v>
      </c>
      <c r="J29" s="408">
        <v>0</v>
      </c>
      <c r="K29" s="407">
        <v>0</v>
      </c>
      <c r="L29" s="407">
        <f>+'C24A1'!L29-'C24A2'!L29</f>
        <v>0</v>
      </c>
      <c r="M29" s="407">
        <v>0</v>
      </c>
      <c r="X29" s="529"/>
      <c r="Y29" s="529"/>
      <c r="Z29" s="529"/>
      <c r="AA29" s="529"/>
      <c r="AB29" s="529"/>
      <c r="AC29" s="529"/>
      <c r="AD29" s="529"/>
      <c r="AE29" s="529"/>
      <c r="AF29" s="529"/>
    </row>
    <row r="30" spans="1:32">
      <c r="M30" s="694"/>
    </row>
    <row r="31" spans="1:32">
      <c r="M31" s="694"/>
    </row>
  </sheetData>
  <mergeCells count="6">
    <mergeCell ref="A2:B3"/>
    <mergeCell ref="C2:F2"/>
    <mergeCell ref="A4:A29"/>
    <mergeCell ref="G2:M2"/>
    <mergeCell ref="A1:M1"/>
    <mergeCell ref="B4:M4"/>
  </mergeCell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00B050"/>
  </sheetPr>
  <dimension ref="A1:M29"/>
  <sheetViews>
    <sheetView showGridLines="0" workbookViewId="0">
      <selection activeCell="N28" sqref="N28"/>
    </sheetView>
  </sheetViews>
  <sheetFormatPr baseColWidth="10" defaultColWidth="11.42578125" defaultRowHeight="12.75"/>
  <cols>
    <col min="1" max="1" width="6.42578125" style="11" customWidth="1"/>
    <col min="2" max="2" width="44.85546875" style="11" customWidth="1"/>
    <col min="3" max="11" width="8.28515625" style="11" customWidth="1"/>
    <col min="12" max="13" width="7.7109375" style="11" customWidth="1"/>
    <col min="14" max="16384" width="11.42578125" style="11"/>
  </cols>
  <sheetData>
    <row r="1" spans="1:13" ht="35.25" customHeight="1">
      <c r="A1" s="809" t="s">
        <v>333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4.75" customHeight="1">
      <c r="A2" s="965" t="s">
        <v>120</v>
      </c>
      <c r="B2" s="966"/>
      <c r="C2" s="952" t="s">
        <v>121</v>
      </c>
      <c r="D2" s="952"/>
      <c r="E2" s="952"/>
      <c r="F2" s="969"/>
      <c r="G2" s="957" t="s">
        <v>122</v>
      </c>
      <c r="H2" s="957"/>
      <c r="I2" s="957"/>
      <c r="J2" s="957"/>
      <c r="K2" s="957"/>
      <c r="L2" s="957"/>
      <c r="M2" s="957"/>
    </row>
    <row r="3" spans="1:13" ht="21" customHeight="1">
      <c r="A3" s="967"/>
      <c r="B3" s="968"/>
      <c r="C3" s="591">
        <v>2007</v>
      </c>
      <c r="D3" s="591">
        <v>2008</v>
      </c>
      <c r="E3" s="591">
        <v>2009</v>
      </c>
      <c r="F3" s="591">
        <v>2010</v>
      </c>
      <c r="G3" s="591">
        <v>2011</v>
      </c>
      <c r="H3" s="591">
        <v>2012</v>
      </c>
      <c r="I3" s="591">
        <v>2013</v>
      </c>
      <c r="J3" s="591">
        <v>2014</v>
      </c>
      <c r="K3" s="591">
        <v>2015</v>
      </c>
      <c r="L3" s="591">
        <v>2016</v>
      </c>
      <c r="M3" s="591">
        <v>2017</v>
      </c>
    </row>
    <row r="4" spans="1:13" ht="22.5" customHeight="1">
      <c r="A4" s="836" t="s">
        <v>119</v>
      </c>
      <c r="B4" s="970" t="s">
        <v>199</v>
      </c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</row>
    <row r="5" spans="1:13" ht="22.5" customHeight="1">
      <c r="A5" s="833"/>
      <c r="B5" s="466" t="s">
        <v>119</v>
      </c>
      <c r="C5" s="467">
        <v>35.089394881252808</v>
      </c>
      <c r="D5" s="467">
        <v>38.165698896274733</v>
      </c>
      <c r="E5" s="467">
        <v>39.86501826587687</v>
      </c>
      <c r="F5" s="467">
        <v>42.527139397429167</v>
      </c>
      <c r="G5" s="467">
        <v>46.195494974329307</v>
      </c>
      <c r="H5" s="467">
        <v>44.528441185405079</v>
      </c>
      <c r="I5" s="467">
        <v>42.844191262025447</v>
      </c>
      <c r="J5" s="468">
        <v>42.996065881914319</v>
      </c>
      <c r="K5" s="416">
        <v>42.601191570596455</v>
      </c>
      <c r="L5" s="416">
        <v>41.418430702636428</v>
      </c>
      <c r="M5" s="416">
        <v>42.930000038783291</v>
      </c>
    </row>
    <row r="6" spans="1:13" ht="22.5" customHeight="1">
      <c r="A6" s="833"/>
      <c r="B6" s="469" t="s">
        <v>270</v>
      </c>
      <c r="C6" s="467">
        <v>6.5949696444058974</v>
      </c>
      <c r="D6" s="467">
        <v>6.9214261239653032</v>
      </c>
      <c r="E6" s="467">
        <v>7.2495419296329882</v>
      </c>
      <c r="F6" s="467">
        <v>9.6078159919308579</v>
      </c>
      <c r="G6" s="467">
        <v>8.5614365458336135</v>
      </c>
      <c r="H6" s="467">
        <v>8.9018650862820294</v>
      </c>
      <c r="I6" s="467">
        <v>6.1634265408566353</v>
      </c>
      <c r="J6" s="468">
        <v>6.0365785241425742</v>
      </c>
      <c r="K6" s="416">
        <v>6.6754537159079392</v>
      </c>
      <c r="L6" s="416">
        <v>5.6786680045579008</v>
      </c>
      <c r="M6" s="416">
        <v>7.4175341288596375</v>
      </c>
    </row>
    <row r="7" spans="1:13" ht="25.5">
      <c r="A7" s="833"/>
      <c r="B7" s="453" t="s">
        <v>125</v>
      </c>
      <c r="C7" s="421">
        <v>5.7170216161580338</v>
      </c>
      <c r="D7" s="470">
        <v>5.7064918897147665</v>
      </c>
      <c r="E7" s="470">
        <v>6.7888840935957813</v>
      </c>
      <c r="F7" s="470">
        <v>9.104895104895105</v>
      </c>
      <c r="G7" s="470">
        <v>8.2108038088312156</v>
      </c>
      <c r="H7" s="470">
        <v>7.9675810473815458</v>
      </c>
      <c r="I7" s="470">
        <v>5.9167670840537188</v>
      </c>
      <c r="J7" s="471">
        <v>5.9394556284400215</v>
      </c>
      <c r="K7" s="421">
        <v>6.4332863302883529</v>
      </c>
      <c r="L7" s="421">
        <v>4.3995161569034043</v>
      </c>
      <c r="M7" s="421">
        <v>6.6160994400540085</v>
      </c>
    </row>
    <row r="8" spans="1:13">
      <c r="A8" s="833"/>
      <c r="B8" s="453" t="s">
        <v>126</v>
      </c>
      <c r="C8" s="421">
        <v>45.982498011137629</v>
      </c>
      <c r="D8" s="470">
        <v>86.972255729794938</v>
      </c>
      <c r="E8" s="470">
        <v>40.514905149051486</v>
      </c>
      <c r="F8" s="470">
        <v>58.674463937621837</v>
      </c>
      <c r="G8" s="470">
        <v>34.105960264900666</v>
      </c>
      <c r="H8" s="470">
        <v>51.544715447154474</v>
      </c>
      <c r="I8" s="470">
        <v>26.056338028169012</v>
      </c>
      <c r="J8" s="471">
        <v>18.246445497630333</v>
      </c>
      <c r="K8" s="421">
        <v>37.696335078534034</v>
      </c>
      <c r="L8" s="421">
        <v>85.360602798708285</v>
      </c>
      <c r="M8" s="421">
        <v>55.410225921521992</v>
      </c>
    </row>
    <row r="9" spans="1:13" ht="22.5" customHeight="1">
      <c r="A9" s="833"/>
      <c r="B9" s="472" t="s">
        <v>196</v>
      </c>
      <c r="C9" s="473">
        <v>38.640567561872203</v>
      </c>
      <c r="D9" s="473">
        <v>43.732978656026347</v>
      </c>
      <c r="E9" s="473">
        <v>44.287609560886494</v>
      </c>
      <c r="F9" s="473">
        <v>44.5828437132785</v>
      </c>
      <c r="G9" s="473">
        <v>49.473438412142443</v>
      </c>
      <c r="H9" s="473">
        <v>48.631146887702236</v>
      </c>
      <c r="I9" s="473">
        <v>46.298675903681769</v>
      </c>
      <c r="J9" s="530">
        <v>41.146510165583734</v>
      </c>
      <c r="K9" s="531">
        <v>39.12834949431759</v>
      </c>
      <c r="L9" s="531">
        <v>42.688867883370904</v>
      </c>
      <c r="M9" s="531">
        <v>44.291237113402062</v>
      </c>
    </row>
    <row r="10" spans="1:13">
      <c r="A10" s="833"/>
      <c r="B10" s="335" t="s">
        <v>129</v>
      </c>
      <c r="C10" s="476">
        <v>46.162814274128145</v>
      </c>
      <c r="D10" s="477">
        <v>51.367574607848688</v>
      </c>
      <c r="E10" s="477">
        <v>49.346066992849082</v>
      </c>
      <c r="F10" s="477">
        <v>44.420973571797404</v>
      </c>
      <c r="G10" s="477">
        <v>44.856927194126122</v>
      </c>
      <c r="H10" s="477">
        <v>45.518679835592906</v>
      </c>
      <c r="I10" s="477">
        <v>45.972940015097848</v>
      </c>
      <c r="J10" s="478">
        <v>45.555307595030868</v>
      </c>
      <c r="K10" s="476">
        <v>41.013824884792626</v>
      </c>
      <c r="L10" s="476">
        <v>34.807176154824127</v>
      </c>
      <c r="M10" s="476">
        <v>40.579452541770351</v>
      </c>
    </row>
    <row r="11" spans="1:13" ht="25.5">
      <c r="A11" s="833"/>
      <c r="B11" s="453" t="s">
        <v>130</v>
      </c>
      <c r="C11" s="421">
        <v>89.592760180995484</v>
      </c>
      <c r="D11" s="470">
        <v>100</v>
      </c>
      <c r="E11" s="470">
        <v>26.801801801801801</v>
      </c>
      <c r="F11" s="470">
        <v>84.895833333333343</v>
      </c>
      <c r="G11" s="470">
        <v>73.164556962025316</v>
      </c>
      <c r="H11" s="470">
        <v>84.251968503937007</v>
      </c>
      <c r="I11" s="470">
        <v>86.733238231098426</v>
      </c>
      <c r="J11" s="471">
        <v>87.292817679558013</v>
      </c>
      <c r="K11" s="421">
        <v>49.789029535864984</v>
      </c>
      <c r="L11" s="421">
        <v>69.572649572649567</v>
      </c>
      <c r="M11" s="421">
        <v>100</v>
      </c>
    </row>
    <row r="12" spans="1:13" ht="25.5">
      <c r="A12" s="833"/>
      <c r="B12" s="453" t="s">
        <v>131</v>
      </c>
      <c r="C12" s="421">
        <v>47.43024963289281</v>
      </c>
      <c r="D12" s="470">
        <v>57.204767063921992</v>
      </c>
      <c r="E12" s="470">
        <v>61.626794258373209</v>
      </c>
      <c r="F12" s="470">
        <v>79.920739762219284</v>
      </c>
      <c r="G12" s="470">
        <v>81.553398058252426</v>
      </c>
      <c r="H12" s="470">
        <v>83.500557413600902</v>
      </c>
      <c r="I12" s="470">
        <v>82.432432432432435</v>
      </c>
      <c r="J12" s="471">
        <v>16.989737742303308</v>
      </c>
      <c r="K12" s="421">
        <v>87.760097919216648</v>
      </c>
      <c r="L12" s="421">
        <v>88.944099378881987</v>
      </c>
      <c r="M12" s="421">
        <v>48.473282442748086</v>
      </c>
    </row>
    <row r="13" spans="1:13">
      <c r="A13" s="833"/>
      <c r="B13" s="79" t="s">
        <v>132</v>
      </c>
      <c r="C13" s="421">
        <v>30.547168084911704</v>
      </c>
      <c r="D13" s="470">
        <v>38.088230141210275</v>
      </c>
      <c r="E13" s="470">
        <v>39.214082809675475</v>
      </c>
      <c r="F13" s="470">
        <v>43.318535413187796</v>
      </c>
      <c r="G13" s="470">
        <v>50.28064660978896</v>
      </c>
      <c r="H13" s="470">
        <v>49.085597784742717</v>
      </c>
      <c r="I13" s="470">
        <v>43.74246301361805</v>
      </c>
      <c r="J13" s="471">
        <v>39.224282278442473</v>
      </c>
      <c r="K13" s="421">
        <v>36.483073983073986</v>
      </c>
      <c r="L13" s="421">
        <v>46.222016365601363</v>
      </c>
      <c r="M13" s="421">
        <v>45.106925364679221</v>
      </c>
    </row>
    <row r="14" spans="1:13" ht="22.5" customHeight="1">
      <c r="A14" s="833"/>
      <c r="B14" s="472" t="s">
        <v>197</v>
      </c>
      <c r="C14" s="473">
        <v>45.54899264829676</v>
      </c>
      <c r="D14" s="473">
        <v>47.695451891260625</v>
      </c>
      <c r="E14" s="473">
        <v>50.824282048578162</v>
      </c>
      <c r="F14" s="473">
        <v>53.824376890937906</v>
      </c>
      <c r="G14" s="473">
        <v>57.690238507980155</v>
      </c>
      <c r="H14" s="473">
        <v>56.580439985574237</v>
      </c>
      <c r="I14" s="473">
        <v>54.91649821178666</v>
      </c>
      <c r="J14" s="530">
        <v>56.2047764975337</v>
      </c>
      <c r="K14" s="531">
        <v>54.840583736952119</v>
      </c>
      <c r="L14" s="531">
        <v>54.635352286773795</v>
      </c>
      <c r="M14" s="531">
        <v>53.893053473263365</v>
      </c>
    </row>
    <row r="15" spans="1:13" ht="25.5">
      <c r="A15" s="833"/>
      <c r="B15" s="335" t="s">
        <v>135</v>
      </c>
      <c r="C15" s="476">
        <v>48.212985878584945</v>
      </c>
      <c r="D15" s="477">
        <v>52.699798868852177</v>
      </c>
      <c r="E15" s="477">
        <v>53.124621777544675</v>
      </c>
      <c r="F15" s="477">
        <v>51.97737830741265</v>
      </c>
      <c r="G15" s="477">
        <v>56.678491555487007</v>
      </c>
      <c r="H15" s="477">
        <v>57.048477048477054</v>
      </c>
      <c r="I15" s="477">
        <v>56.7914867985142</v>
      </c>
      <c r="J15" s="478">
        <v>63.920799321707037</v>
      </c>
      <c r="K15" s="476">
        <v>60.550266764305896</v>
      </c>
      <c r="L15" s="476">
        <v>57.500043742235754</v>
      </c>
      <c r="M15" s="476">
        <v>51.982774697794277</v>
      </c>
    </row>
    <row r="16" spans="1:13">
      <c r="A16" s="833"/>
      <c r="B16" s="453" t="s">
        <v>136</v>
      </c>
      <c r="C16" s="421">
        <v>40.562182000166821</v>
      </c>
      <c r="D16" s="470">
        <v>37.927989130434781</v>
      </c>
      <c r="E16" s="470">
        <v>46.183603630412136</v>
      </c>
      <c r="F16" s="470">
        <v>50.249295469325816</v>
      </c>
      <c r="G16" s="470">
        <v>50.058144042173815</v>
      </c>
      <c r="H16" s="470">
        <v>46.005962158544747</v>
      </c>
      <c r="I16" s="470">
        <v>47.235510067860723</v>
      </c>
      <c r="J16" s="471">
        <v>39.626992200746017</v>
      </c>
      <c r="K16" s="421">
        <v>39.848230319179748</v>
      </c>
      <c r="L16" s="421">
        <v>45.627741228070171</v>
      </c>
      <c r="M16" s="421">
        <v>42.603412012152369</v>
      </c>
    </row>
    <row r="17" spans="1:13">
      <c r="A17" s="833"/>
      <c r="B17" s="453" t="s">
        <v>137</v>
      </c>
      <c r="C17" s="421">
        <v>46.043956043956044</v>
      </c>
      <c r="D17" s="470">
        <v>56.210995542347696</v>
      </c>
      <c r="E17" s="470">
        <v>55.246936502042331</v>
      </c>
      <c r="F17" s="470">
        <v>63.846090467166519</v>
      </c>
      <c r="G17" s="470">
        <v>61.645067046220689</v>
      </c>
      <c r="H17" s="470">
        <v>59.128796115097479</v>
      </c>
      <c r="I17" s="470">
        <v>56.669954382936751</v>
      </c>
      <c r="J17" s="471">
        <v>56.184021894956338</v>
      </c>
      <c r="K17" s="421">
        <v>53.758325404376784</v>
      </c>
      <c r="L17" s="421">
        <v>53.264848915359821</v>
      </c>
      <c r="M17" s="421">
        <v>60.483870967741936</v>
      </c>
    </row>
    <row r="18" spans="1:13">
      <c r="A18" s="833"/>
      <c r="B18" s="453" t="s">
        <v>138</v>
      </c>
      <c r="C18" s="421">
        <v>60.480093676814981</v>
      </c>
      <c r="D18" s="470">
        <v>33.748443337484431</v>
      </c>
      <c r="E18" s="470">
        <v>35.21400778210117</v>
      </c>
      <c r="F18" s="470">
        <v>73.515024458420683</v>
      </c>
      <c r="G18" s="470">
        <v>58.081244598098536</v>
      </c>
      <c r="H18" s="470">
        <v>86.112692088787696</v>
      </c>
      <c r="I18" s="470">
        <v>83.661417322834637</v>
      </c>
      <c r="J18" s="471">
        <v>76.089663760896642</v>
      </c>
      <c r="K18" s="421">
        <v>88.095934483767181</v>
      </c>
      <c r="L18" s="421">
        <v>80.351906158357764</v>
      </c>
      <c r="M18" s="421">
        <v>100</v>
      </c>
    </row>
    <row r="19" spans="1:13">
      <c r="A19" s="833"/>
      <c r="B19" s="453" t="s">
        <v>139</v>
      </c>
      <c r="C19" s="421">
        <v>85.587144622991346</v>
      </c>
      <c r="D19" s="470">
        <v>90.220673635307776</v>
      </c>
      <c r="E19" s="470">
        <v>93.61123697326687</v>
      </c>
      <c r="F19" s="470">
        <v>92.016460905349788</v>
      </c>
      <c r="G19" s="470">
        <v>95.50737594993295</v>
      </c>
      <c r="H19" s="470">
        <v>97.47687132043734</v>
      </c>
      <c r="I19" s="470">
        <v>97.390670553935863</v>
      </c>
      <c r="J19" s="471">
        <v>94.683662365925699</v>
      </c>
      <c r="K19" s="421">
        <v>98.833021178504538</v>
      </c>
      <c r="L19" s="421">
        <v>87.143386439422017</v>
      </c>
      <c r="M19" s="421">
        <v>96.648136036625246</v>
      </c>
    </row>
    <row r="20" spans="1:13">
      <c r="A20" s="833"/>
      <c r="B20" s="453" t="s">
        <v>140</v>
      </c>
      <c r="C20" s="421">
        <v>77.820677820677815</v>
      </c>
      <c r="D20" s="470">
        <v>49.539877300613497</v>
      </c>
      <c r="E20" s="470">
        <v>83.714075165806918</v>
      </c>
      <c r="F20" s="470">
        <v>83.525708289611757</v>
      </c>
      <c r="G20" s="470">
        <v>100</v>
      </c>
      <c r="H20" s="470">
        <v>83.69747899159664</v>
      </c>
      <c r="I20" s="470">
        <v>90.131578947368425</v>
      </c>
      <c r="J20" s="471">
        <v>62.349869451697124</v>
      </c>
      <c r="K20" s="421">
        <v>80.246913580246911</v>
      </c>
      <c r="L20" s="421">
        <v>89.08898305084746</v>
      </c>
      <c r="M20" s="421">
        <v>80.092165898617509</v>
      </c>
    </row>
    <row r="21" spans="1:13">
      <c r="A21" s="833"/>
      <c r="B21" s="453" t="s">
        <v>141</v>
      </c>
      <c r="C21" s="421">
        <v>69.268197742312182</v>
      </c>
      <c r="D21" s="470">
        <v>54.208998548621189</v>
      </c>
      <c r="E21" s="470">
        <v>60.831537583977692</v>
      </c>
      <c r="F21" s="470">
        <v>69.347345132743371</v>
      </c>
      <c r="G21" s="470">
        <v>72.492343032159269</v>
      </c>
      <c r="H21" s="470">
        <v>81.504833963850359</v>
      </c>
      <c r="I21" s="470">
        <v>60.329752685485886</v>
      </c>
      <c r="J21" s="471">
        <v>60.211416490486258</v>
      </c>
      <c r="K21" s="421">
        <v>50.664961636828643</v>
      </c>
      <c r="L21" s="421">
        <v>61.560473101869519</v>
      </c>
      <c r="M21" s="421">
        <v>68.196265395311883</v>
      </c>
    </row>
    <row r="22" spans="1:13">
      <c r="A22" s="833"/>
      <c r="B22" s="453" t="s">
        <v>142</v>
      </c>
      <c r="C22" s="421">
        <v>55.073838233301721</v>
      </c>
      <c r="D22" s="470">
        <v>69.495268138801265</v>
      </c>
      <c r="E22" s="470">
        <v>67.712868279842056</v>
      </c>
      <c r="F22" s="470">
        <v>71.990084985835693</v>
      </c>
      <c r="G22" s="470">
        <v>65.267247915087196</v>
      </c>
      <c r="H22" s="470">
        <v>53.531176518284276</v>
      </c>
      <c r="I22" s="470">
        <v>44.448392254396872</v>
      </c>
      <c r="J22" s="471">
        <v>52.28076886296261</v>
      </c>
      <c r="K22" s="421">
        <v>53.295097933124126</v>
      </c>
      <c r="L22" s="421">
        <v>53.02951838425686</v>
      </c>
      <c r="M22" s="421">
        <v>61.429033301002264</v>
      </c>
    </row>
    <row r="23" spans="1:13" ht="25.5">
      <c r="A23" s="833"/>
      <c r="B23" s="453" t="s">
        <v>143</v>
      </c>
      <c r="C23" s="421">
        <v>86.380506696788771</v>
      </c>
      <c r="D23" s="470">
        <v>85.764531654942616</v>
      </c>
      <c r="E23" s="470">
        <v>92.082316009766302</v>
      </c>
      <c r="F23" s="470">
        <v>94.354838709677423</v>
      </c>
      <c r="G23" s="470">
        <v>81.202404809619239</v>
      </c>
      <c r="H23" s="470">
        <v>92.476821192052981</v>
      </c>
      <c r="I23" s="470">
        <v>94.911838790931995</v>
      </c>
      <c r="J23" s="471">
        <v>91.657880864522937</v>
      </c>
      <c r="K23" s="421">
        <v>93.992652169595871</v>
      </c>
      <c r="L23" s="421">
        <v>95.308615284834076</v>
      </c>
      <c r="M23" s="421">
        <v>94.229966611018369</v>
      </c>
    </row>
    <row r="24" spans="1:13">
      <c r="A24" s="833"/>
      <c r="B24" s="453" t="s">
        <v>144</v>
      </c>
      <c r="C24" s="421">
        <v>53.515868077162409</v>
      </c>
      <c r="D24" s="470">
        <v>62.944344703770192</v>
      </c>
      <c r="E24" s="470">
        <v>68.852459016393439</v>
      </c>
      <c r="F24" s="470">
        <v>79.251170046801874</v>
      </c>
      <c r="G24" s="470">
        <v>72.861608411480532</v>
      </c>
      <c r="H24" s="470">
        <v>69.637462235649551</v>
      </c>
      <c r="I24" s="470">
        <v>73.695609371923609</v>
      </c>
      <c r="J24" s="471">
        <v>59.67620481927711</v>
      </c>
      <c r="K24" s="421">
        <v>68.346845259076488</v>
      </c>
      <c r="L24" s="421">
        <v>72.133394243947009</v>
      </c>
      <c r="M24" s="421">
        <v>62.651104626927889</v>
      </c>
    </row>
    <row r="25" spans="1:13" ht="25.5">
      <c r="A25" s="833"/>
      <c r="B25" s="453" t="s">
        <v>145</v>
      </c>
      <c r="C25" s="421">
        <v>50.189804772234268</v>
      </c>
      <c r="D25" s="470">
        <v>46.438095238095237</v>
      </c>
      <c r="E25" s="470">
        <v>57.159976033553029</v>
      </c>
      <c r="F25" s="470">
        <v>67.146559170745761</v>
      </c>
      <c r="G25" s="470">
        <v>46.579724409448822</v>
      </c>
      <c r="H25" s="470">
        <v>60.715211194609999</v>
      </c>
      <c r="I25" s="470">
        <v>57.183282542446669</v>
      </c>
      <c r="J25" s="471">
        <v>66.54538839366927</v>
      </c>
      <c r="K25" s="421">
        <v>71.888504753673288</v>
      </c>
      <c r="L25" s="421">
        <v>65.280203206858232</v>
      </c>
      <c r="M25" s="421">
        <v>49.9019223224794</v>
      </c>
    </row>
    <row r="26" spans="1:13">
      <c r="A26" s="833"/>
      <c r="B26" s="453" t="s">
        <v>146</v>
      </c>
      <c r="C26" s="421">
        <v>59.372892784895484</v>
      </c>
      <c r="D26" s="470">
        <v>45.983935742971887</v>
      </c>
      <c r="E26" s="470">
        <v>52.576530612244895</v>
      </c>
      <c r="F26" s="470">
        <v>59.700476514635803</v>
      </c>
      <c r="G26" s="470">
        <v>73.268988669744019</v>
      </c>
      <c r="H26" s="470">
        <v>48.498532400090319</v>
      </c>
      <c r="I26" s="470">
        <v>47.039364869335095</v>
      </c>
      <c r="J26" s="471">
        <v>42.253886010362699</v>
      </c>
      <c r="K26" s="421">
        <v>27.804039535883113</v>
      </c>
      <c r="L26" s="421">
        <v>31.444061113849187</v>
      </c>
      <c r="M26" s="421">
        <v>38.22081575246132</v>
      </c>
    </row>
    <row r="27" spans="1:13">
      <c r="A27" s="833"/>
      <c r="B27" s="453" t="s">
        <v>147</v>
      </c>
      <c r="C27" s="421">
        <v>6.3259895785720817</v>
      </c>
      <c r="D27" s="470">
        <v>12.024995777740246</v>
      </c>
      <c r="E27" s="470">
        <v>16.73887685385769</v>
      </c>
      <c r="F27" s="470">
        <v>20.284534189995409</v>
      </c>
      <c r="G27" s="470">
        <v>27.890792291220556</v>
      </c>
      <c r="H27" s="470">
        <v>27.736559753452799</v>
      </c>
      <c r="I27" s="470">
        <v>14.912663755458516</v>
      </c>
      <c r="J27" s="471">
        <v>15.216625572384643</v>
      </c>
      <c r="K27" s="421">
        <v>20.973747905417987</v>
      </c>
      <c r="L27" s="421">
        <v>16.443154523618894</v>
      </c>
      <c r="M27" s="421">
        <v>9.4812810103743796</v>
      </c>
    </row>
    <row r="28" spans="1:13" ht="51">
      <c r="A28" s="833"/>
      <c r="B28" s="453" t="s">
        <v>148</v>
      </c>
      <c r="C28" s="421">
        <v>8.231394522926367</v>
      </c>
      <c r="D28" s="470">
        <v>6.9935936546674808</v>
      </c>
      <c r="E28" s="470">
        <v>9.8526178649947074</v>
      </c>
      <c r="F28" s="470">
        <v>7.2415602588770334</v>
      </c>
      <c r="G28" s="470">
        <v>17.726708074534162</v>
      </c>
      <c r="H28" s="470">
        <v>17.677859988616962</v>
      </c>
      <c r="I28" s="470">
        <v>14.372930463576159</v>
      </c>
      <c r="J28" s="471">
        <v>15.008140982664495</v>
      </c>
      <c r="K28" s="421">
        <v>9.8470719880641564</v>
      </c>
      <c r="L28" s="421">
        <v>2.7402597402597406</v>
      </c>
      <c r="M28" s="421">
        <v>17.5377969762419</v>
      </c>
    </row>
    <row r="29" spans="1:13" ht="25.5">
      <c r="A29" s="818"/>
      <c r="B29" s="339" t="s">
        <v>149</v>
      </c>
      <c r="C29" s="423">
        <v>100</v>
      </c>
      <c r="D29" s="479">
        <v>0</v>
      </c>
      <c r="E29" s="479">
        <v>100</v>
      </c>
      <c r="F29" s="479">
        <v>0</v>
      </c>
      <c r="G29" s="479">
        <v>0</v>
      </c>
      <c r="H29" s="479">
        <v>0</v>
      </c>
      <c r="I29" s="479">
        <v>0</v>
      </c>
      <c r="J29" s="480">
        <v>0</v>
      </c>
      <c r="K29" s="423">
        <v>0</v>
      </c>
      <c r="L29" s="423">
        <v>100</v>
      </c>
      <c r="M29" s="423">
        <v>0</v>
      </c>
    </row>
  </sheetData>
  <mergeCells count="6">
    <mergeCell ref="A2:B3"/>
    <mergeCell ref="C2:F2"/>
    <mergeCell ref="A4:A29"/>
    <mergeCell ref="G2:M2"/>
    <mergeCell ref="A1:M1"/>
    <mergeCell ref="B4:M4"/>
  </mergeCell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00B050"/>
  </sheetPr>
  <dimension ref="A1:M29"/>
  <sheetViews>
    <sheetView showGridLines="0" workbookViewId="0">
      <selection activeCell="O28" sqref="O28"/>
    </sheetView>
  </sheetViews>
  <sheetFormatPr baseColWidth="10" defaultColWidth="11.42578125" defaultRowHeight="12.75"/>
  <cols>
    <col min="1" max="1" width="6.42578125" style="11" customWidth="1"/>
    <col min="2" max="2" width="44.85546875" style="11" customWidth="1"/>
    <col min="3" max="13" width="8.28515625" style="11" customWidth="1"/>
    <col min="14" max="16384" width="11.42578125" style="11"/>
  </cols>
  <sheetData>
    <row r="1" spans="1:13" ht="35.25" customHeight="1">
      <c r="A1" s="809" t="s">
        <v>333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4.75" customHeight="1">
      <c r="A2" s="965" t="s">
        <v>120</v>
      </c>
      <c r="B2" s="966"/>
      <c r="C2" s="834" t="s">
        <v>121</v>
      </c>
      <c r="D2" s="834"/>
      <c r="E2" s="834"/>
      <c r="F2" s="834"/>
      <c r="G2" s="957" t="s">
        <v>122</v>
      </c>
      <c r="H2" s="957"/>
      <c r="I2" s="957"/>
      <c r="J2" s="957"/>
      <c r="K2" s="957"/>
      <c r="L2" s="957"/>
      <c r="M2" s="957"/>
    </row>
    <row r="3" spans="1:13" ht="21" customHeight="1">
      <c r="A3" s="967"/>
      <c r="B3" s="968"/>
      <c r="C3" s="591">
        <v>2007</v>
      </c>
      <c r="D3" s="591">
        <v>2008</v>
      </c>
      <c r="E3" s="591">
        <v>2009</v>
      </c>
      <c r="F3" s="591">
        <v>2010</v>
      </c>
      <c r="G3" s="591">
        <v>2011</v>
      </c>
      <c r="H3" s="591">
        <v>2012</v>
      </c>
      <c r="I3" s="591">
        <v>2013</v>
      </c>
      <c r="J3" s="591">
        <v>2014</v>
      </c>
      <c r="K3" s="591">
        <v>2015</v>
      </c>
      <c r="L3" s="591">
        <v>2016</v>
      </c>
      <c r="M3" s="591">
        <v>2017</v>
      </c>
    </row>
    <row r="4" spans="1:13" ht="22.5" customHeight="1">
      <c r="A4" s="836" t="s">
        <v>150</v>
      </c>
      <c r="B4" s="834" t="s">
        <v>199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</row>
    <row r="5" spans="1:13" ht="22.5" customHeight="1">
      <c r="A5" s="833"/>
      <c r="B5" s="698" t="s">
        <v>150</v>
      </c>
      <c r="C5" s="699">
        <v>33.673319725729371</v>
      </c>
      <c r="D5" s="699">
        <v>38.024500495723338</v>
      </c>
      <c r="E5" s="699">
        <v>38.845038075667837</v>
      </c>
      <c r="F5" s="699">
        <v>40.83185708226253</v>
      </c>
      <c r="G5" s="699">
        <v>44.159471300415234</v>
      </c>
      <c r="H5" s="699">
        <v>41.488070936096562</v>
      </c>
      <c r="I5" s="699">
        <v>40.692474694786704</v>
      </c>
      <c r="J5" s="697">
        <v>38.07800050933168</v>
      </c>
      <c r="K5" s="425">
        <v>40.471620348563356</v>
      </c>
      <c r="L5" s="425">
        <v>40.443921648851841</v>
      </c>
      <c r="M5" s="425">
        <v>40.10765053313505</v>
      </c>
    </row>
    <row r="6" spans="1:13" ht="22.5" customHeight="1">
      <c r="A6" s="833"/>
      <c r="B6" s="472" t="s">
        <v>195</v>
      </c>
      <c r="C6" s="473">
        <v>7.2455590386624875</v>
      </c>
      <c r="D6" s="473">
        <v>7.4496928616818474</v>
      </c>
      <c r="E6" s="473">
        <v>8.520504593204695</v>
      </c>
      <c r="F6" s="473">
        <v>10.506964576115392</v>
      </c>
      <c r="G6" s="473">
        <v>8.4267854268390838</v>
      </c>
      <c r="H6" s="473">
        <v>10.561638996820912</v>
      </c>
      <c r="I6" s="473">
        <v>7.0691988241332648</v>
      </c>
      <c r="J6" s="474">
        <v>7.0907295455092845</v>
      </c>
      <c r="K6" s="198">
        <v>6.8920163093515718</v>
      </c>
      <c r="L6" s="198">
        <v>5.9048334364230808</v>
      </c>
      <c r="M6" s="198">
        <v>8.8058531486804288</v>
      </c>
    </row>
    <row r="7" spans="1:13" ht="25.5">
      <c r="A7" s="833"/>
      <c r="B7" s="335" t="s">
        <v>125</v>
      </c>
      <c r="C7" s="477">
        <v>6.1925278117162881</v>
      </c>
      <c r="D7" s="477">
        <v>6.2284853700516356</v>
      </c>
      <c r="E7" s="477">
        <v>8.0751718596553879</v>
      </c>
      <c r="F7" s="477">
        <v>10.095478463772947</v>
      </c>
      <c r="G7" s="477">
        <v>8.0038178347422964</v>
      </c>
      <c r="H7" s="477">
        <v>9.4008381470155165</v>
      </c>
      <c r="I7" s="477">
        <v>6.746342273126082</v>
      </c>
      <c r="J7" s="478">
        <v>7.111798241375979</v>
      </c>
      <c r="K7" s="476">
        <v>6.5793319692822791</v>
      </c>
      <c r="L7" s="476">
        <v>4.4920820586647476</v>
      </c>
      <c r="M7" s="476">
        <v>7.7446195695655655</v>
      </c>
    </row>
    <row r="8" spans="1:13">
      <c r="A8" s="833"/>
      <c r="B8" s="453" t="s">
        <v>126</v>
      </c>
      <c r="C8" s="477">
        <v>48.287385129490389</v>
      </c>
      <c r="D8" s="477">
        <v>85.205479452054803</v>
      </c>
      <c r="E8" s="477">
        <v>37.106017191977074</v>
      </c>
      <c r="F8" s="477">
        <v>50.697674418604656</v>
      </c>
      <c r="G8" s="477">
        <v>34.105960264900666</v>
      </c>
      <c r="H8" s="477">
        <v>55.082536924413553</v>
      </c>
      <c r="I8" s="477">
        <v>26.772793053545584</v>
      </c>
      <c r="J8" s="478">
        <v>0</v>
      </c>
      <c r="K8" s="476">
        <v>37.696335078534034</v>
      </c>
      <c r="L8" s="476">
        <v>83.251231527093594</v>
      </c>
      <c r="M8" s="476">
        <v>60.284605433376456</v>
      </c>
    </row>
    <row r="9" spans="1:13" ht="22.5" customHeight="1">
      <c r="A9" s="833"/>
      <c r="B9" s="472" t="s">
        <v>276</v>
      </c>
      <c r="C9" s="473">
        <v>41.415166117169669</v>
      </c>
      <c r="D9" s="473">
        <v>43.698878031125588</v>
      </c>
      <c r="E9" s="473">
        <v>46.848040744205385</v>
      </c>
      <c r="F9" s="473">
        <v>46.572140062001324</v>
      </c>
      <c r="G9" s="473">
        <v>50.176778390609535</v>
      </c>
      <c r="H9" s="473">
        <v>49.430466605672464</v>
      </c>
      <c r="I9" s="473">
        <v>45.870371589736834</v>
      </c>
      <c r="J9" s="474">
        <v>39.468157843328775</v>
      </c>
      <c r="K9" s="475">
        <v>41.340673732204785</v>
      </c>
      <c r="L9" s="475">
        <v>45.718150107965741</v>
      </c>
      <c r="M9" s="475">
        <v>43.604730934935922</v>
      </c>
    </row>
    <row r="10" spans="1:13">
      <c r="A10" s="833"/>
      <c r="B10" s="335" t="s">
        <v>129</v>
      </c>
      <c r="C10" s="477">
        <v>58.565984913290301</v>
      </c>
      <c r="D10" s="477">
        <v>56.401271290033414</v>
      </c>
      <c r="E10" s="477">
        <v>59.91509175568337</v>
      </c>
      <c r="F10" s="477">
        <v>51.994330836201662</v>
      </c>
      <c r="G10" s="477">
        <v>55.173908332430379</v>
      </c>
      <c r="H10" s="477">
        <v>53.412698412698411</v>
      </c>
      <c r="I10" s="477">
        <v>51.997503121098632</v>
      </c>
      <c r="J10" s="478">
        <v>51.522899066251668</v>
      </c>
      <c r="K10" s="476">
        <v>52.193271767810025</v>
      </c>
      <c r="L10" s="476">
        <v>50.558213716108455</v>
      </c>
      <c r="M10" s="476">
        <v>50.330578512396698</v>
      </c>
    </row>
    <row r="11" spans="1:13" ht="25.5">
      <c r="A11" s="833"/>
      <c r="B11" s="453" t="s">
        <v>130</v>
      </c>
      <c r="C11" s="477">
        <v>89.592760180995484</v>
      </c>
      <c r="D11" s="477">
        <v>100</v>
      </c>
      <c r="E11" s="477">
        <v>26.801801801801801</v>
      </c>
      <c r="F11" s="477">
        <v>84.895833333333343</v>
      </c>
      <c r="G11" s="477">
        <v>65.806451612903231</v>
      </c>
      <c r="H11" s="477">
        <v>84.251968503937007</v>
      </c>
      <c r="I11" s="477">
        <v>59.210526315789465</v>
      </c>
      <c r="J11" s="478">
        <v>78.769230769230774</v>
      </c>
      <c r="K11" s="476">
        <v>57.985257985257988</v>
      </c>
      <c r="L11" s="476">
        <v>56.58536585365853</v>
      </c>
      <c r="M11" s="476">
        <v>100</v>
      </c>
    </row>
    <row r="12" spans="1:13" ht="25.5">
      <c r="A12" s="833"/>
      <c r="B12" s="453" t="s">
        <v>131</v>
      </c>
      <c r="C12" s="477">
        <v>46.003016591251885</v>
      </c>
      <c r="D12" s="477">
        <v>48.230668414154657</v>
      </c>
      <c r="E12" s="477">
        <v>48.917197452229303</v>
      </c>
      <c r="F12" s="477">
        <v>70.386266094420606</v>
      </c>
      <c r="G12" s="477">
        <v>67.496111975116648</v>
      </c>
      <c r="H12" s="477">
        <v>81.973203410475023</v>
      </c>
      <c r="I12" s="477">
        <v>78.659370725034194</v>
      </c>
      <c r="J12" s="478">
        <v>19.893190921228303</v>
      </c>
      <c r="K12" s="476">
        <v>100</v>
      </c>
      <c r="L12" s="476">
        <v>85.433715220949267</v>
      </c>
      <c r="M12" s="476">
        <v>19.322709163346612</v>
      </c>
    </row>
    <row r="13" spans="1:13">
      <c r="A13" s="833"/>
      <c r="B13" s="453" t="s">
        <v>132</v>
      </c>
      <c r="C13" s="477">
        <v>30.03763415880686</v>
      </c>
      <c r="D13" s="477">
        <v>37.848056537102472</v>
      </c>
      <c r="E13" s="477">
        <v>38.744426294644832</v>
      </c>
      <c r="F13" s="477">
        <v>42.434775325599901</v>
      </c>
      <c r="G13" s="477">
        <v>47.709847852858225</v>
      </c>
      <c r="H13" s="477">
        <v>47.003054212267756</v>
      </c>
      <c r="I13" s="477">
        <v>42.205346480080841</v>
      </c>
      <c r="J13" s="478">
        <v>36.017744964704356</v>
      </c>
      <c r="K13" s="476">
        <v>34.891533540616848</v>
      </c>
      <c r="L13" s="476">
        <v>43.081771329153398</v>
      </c>
      <c r="M13" s="476">
        <v>40.506574609208329</v>
      </c>
    </row>
    <row r="14" spans="1:13" ht="22.5" customHeight="1">
      <c r="A14" s="833"/>
      <c r="B14" s="472" t="s">
        <v>197</v>
      </c>
      <c r="C14" s="473">
        <v>46.000473243085047</v>
      </c>
      <c r="D14" s="473">
        <v>51.468755563468036</v>
      </c>
      <c r="E14" s="473">
        <v>52.000638240420258</v>
      </c>
      <c r="F14" s="473">
        <v>54.338940318082841</v>
      </c>
      <c r="G14" s="473">
        <v>58.892604196835265</v>
      </c>
      <c r="H14" s="473">
        <v>53.899890442588386</v>
      </c>
      <c r="I14" s="473">
        <v>54.248020514666187</v>
      </c>
      <c r="J14" s="474">
        <v>52.991473723787465</v>
      </c>
      <c r="K14" s="475">
        <v>54.167034616743202</v>
      </c>
      <c r="L14" s="475">
        <v>55.587923130772531</v>
      </c>
      <c r="M14" s="475">
        <v>51.822021842375968</v>
      </c>
    </row>
    <row r="15" spans="1:13" ht="25.5">
      <c r="A15" s="833"/>
      <c r="B15" s="335" t="s">
        <v>135</v>
      </c>
      <c r="C15" s="477">
        <v>48.536383029153832</v>
      </c>
      <c r="D15" s="477">
        <v>55.668331453735028</v>
      </c>
      <c r="E15" s="477">
        <v>55.427281111853198</v>
      </c>
      <c r="F15" s="477">
        <v>53.293512526962004</v>
      </c>
      <c r="G15" s="477">
        <v>57.141067401653721</v>
      </c>
      <c r="H15" s="477">
        <v>54.283745731232401</v>
      </c>
      <c r="I15" s="477">
        <v>58.070301291248207</v>
      </c>
      <c r="J15" s="478">
        <v>65.206231191361312</v>
      </c>
      <c r="K15" s="476">
        <v>63.016310725181881</v>
      </c>
      <c r="L15" s="476">
        <v>60.42972247090421</v>
      </c>
      <c r="M15" s="476">
        <v>52.24915477623059</v>
      </c>
    </row>
    <row r="16" spans="1:13">
      <c r="A16" s="833"/>
      <c r="B16" s="453" t="s">
        <v>136</v>
      </c>
      <c r="C16" s="477">
        <v>33.855384928302655</v>
      </c>
      <c r="D16" s="477">
        <v>32.445690259285215</v>
      </c>
      <c r="E16" s="477">
        <v>35.255692422545728</v>
      </c>
      <c r="F16" s="477">
        <v>42.2543913849413</v>
      </c>
      <c r="G16" s="477">
        <v>43.015116161103784</v>
      </c>
      <c r="H16" s="477">
        <v>36.78014397120576</v>
      </c>
      <c r="I16" s="477">
        <v>39.569374878032917</v>
      </c>
      <c r="J16" s="478">
        <v>28.024226550990345</v>
      </c>
      <c r="K16" s="476">
        <v>30.004794192178618</v>
      </c>
      <c r="L16" s="476">
        <v>39.587920729789246</v>
      </c>
      <c r="M16" s="476">
        <v>32.337810803086597</v>
      </c>
    </row>
    <row r="17" spans="1:13">
      <c r="A17" s="833"/>
      <c r="B17" s="453" t="s">
        <v>137</v>
      </c>
      <c r="C17" s="477">
        <v>52.376747608535688</v>
      </c>
      <c r="D17" s="477">
        <v>62.736217398094638</v>
      </c>
      <c r="E17" s="477">
        <v>64.122472897743918</v>
      </c>
      <c r="F17" s="477">
        <v>75.108337666840015</v>
      </c>
      <c r="G17" s="477">
        <v>69.329278053465657</v>
      </c>
      <c r="H17" s="477">
        <v>68.077463688895833</v>
      </c>
      <c r="I17" s="477">
        <v>65.390707497360097</v>
      </c>
      <c r="J17" s="478">
        <v>59.009497964721845</v>
      </c>
      <c r="K17" s="476">
        <v>60.158277114686044</v>
      </c>
      <c r="L17" s="476">
        <v>60.098765432098766</v>
      </c>
      <c r="M17" s="476">
        <v>66.581927432401201</v>
      </c>
    </row>
    <row r="18" spans="1:13">
      <c r="A18" s="833"/>
      <c r="B18" s="453" t="s">
        <v>138</v>
      </c>
      <c r="C18" s="477">
        <v>57.82241014799154</v>
      </c>
      <c r="D18" s="477">
        <v>27.663230240549829</v>
      </c>
      <c r="E18" s="477">
        <v>34.436274509803923</v>
      </c>
      <c r="F18" s="477">
        <v>75.507900677200894</v>
      </c>
      <c r="G18" s="477">
        <v>46.628332462101412</v>
      </c>
      <c r="H18" s="477">
        <v>86.646318199160618</v>
      </c>
      <c r="I18" s="477">
        <v>79.609337779895185</v>
      </c>
      <c r="J18" s="478">
        <v>75.86750788643532</v>
      </c>
      <c r="K18" s="476">
        <v>77.044557247602924</v>
      </c>
      <c r="L18" s="476">
        <v>84.732824427480907</v>
      </c>
      <c r="M18" s="476">
        <v>100</v>
      </c>
    </row>
    <row r="19" spans="1:13">
      <c r="A19" s="833"/>
      <c r="B19" s="453" t="s">
        <v>139</v>
      </c>
      <c r="C19" s="477">
        <v>93.724859211584871</v>
      </c>
      <c r="D19" s="477">
        <v>75.380914194065767</v>
      </c>
      <c r="E19" s="477">
        <v>91.180758017492707</v>
      </c>
      <c r="F19" s="477">
        <v>85.732730794060686</v>
      </c>
      <c r="G19" s="477">
        <v>100</v>
      </c>
      <c r="H19" s="477">
        <v>92.390615091946742</v>
      </c>
      <c r="I19" s="477">
        <v>98.957247132429615</v>
      </c>
      <c r="J19" s="478">
        <v>90.840272520817564</v>
      </c>
      <c r="K19" s="476">
        <v>100</v>
      </c>
      <c r="L19" s="476">
        <v>91.360516754138061</v>
      </c>
      <c r="M19" s="476">
        <v>91.776975531488176</v>
      </c>
    </row>
    <row r="20" spans="1:13">
      <c r="A20" s="833"/>
      <c r="B20" s="453" t="s">
        <v>140</v>
      </c>
      <c r="C20" s="477">
        <v>72.133526850507977</v>
      </c>
      <c r="D20" s="477">
        <v>48.624862486248624</v>
      </c>
      <c r="E20" s="477">
        <v>81.287044877222698</v>
      </c>
      <c r="F20" s="477">
        <v>78.46364883401921</v>
      </c>
      <c r="G20" s="477">
        <v>100</v>
      </c>
      <c r="H20" s="477">
        <v>83.69747899159664</v>
      </c>
      <c r="I20" s="477">
        <v>82.432432432432435</v>
      </c>
      <c r="J20" s="478">
        <v>61.209439528023601</v>
      </c>
      <c r="K20" s="476">
        <v>56.284153005464475</v>
      </c>
      <c r="L20" s="476">
        <v>100</v>
      </c>
      <c r="M20" s="476">
        <v>76.263736263736263</v>
      </c>
    </row>
    <row r="21" spans="1:13">
      <c r="A21" s="833"/>
      <c r="B21" s="453" t="s">
        <v>141</v>
      </c>
      <c r="C21" s="477">
        <v>64.944794952681377</v>
      </c>
      <c r="D21" s="477">
        <v>65.821596244131456</v>
      </c>
      <c r="E21" s="477">
        <v>57.750221434898144</v>
      </c>
      <c r="F21" s="477">
        <v>75.212355212355206</v>
      </c>
      <c r="G21" s="477">
        <v>71.275278580272399</v>
      </c>
      <c r="H21" s="477">
        <v>68.123496391339216</v>
      </c>
      <c r="I21" s="477">
        <v>46.960072595281304</v>
      </c>
      <c r="J21" s="478">
        <v>44.368507381082559</v>
      </c>
      <c r="K21" s="476">
        <v>29.421579532814242</v>
      </c>
      <c r="L21" s="476">
        <v>57.076813655761029</v>
      </c>
      <c r="M21" s="476">
        <v>68.036286019210252</v>
      </c>
    </row>
    <row r="22" spans="1:13">
      <c r="A22" s="833"/>
      <c r="B22" s="453" t="s">
        <v>142</v>
      </c>
      <c r="C22" s="477">
        <v>48.859315589353614</v>
      </c>
      <c r="D22" s="477">
        <v>67.685806611981121</v>
      </c>
      <c r="E22" s="477">
        <v>62.080042832284832</v>
      </c>
      <c r="F22" s="477">
        <v>66.338905276958371</v>
      </c>
      <c r="G22" s="477">
        <v>61.698508243915207</v>
      </c>
      <c r="H22" s="477">
        <v>48.881010414358521</v>
      </c>
      <c r="I22" s="477">
        <v>42.461150776984461</v>
      </c>
      <c r="J22" s="478">
        <v>38.104115875519859</v>
      </c>
      <c r="K22" s="476">
        <v>46.484131922837584</v>
      </c>
      <c r="L22" s="476">
        <v>49.28940568475452</v>
      </c>
      <c r="M22" s="476">
        <v>57.016981736622874</v>
      </c>
    </row>
    <row r="23" spans="1:13" ht="25.5">
      <c r="A23" s="833"/>
      <c r="B23" s="453" t="s">
        <v>143</v>
      </c>
      <c r="C23" s="477">
        <v>86.563517915309447</v>
      </c>
      <c r="D23" s="477">
        <v>85.811009714453931</v>
      </c>
      <c r="E23" s="477">
        <v>89.466576637407158</v>
      </c>
      <c r="F23" s="477">
        <v>91.551246537396125</v>
      </c>
      <c r="G23" s="477">
        <v>82.00171821305841</v>
      </c>
      <c r="H23" s="477">
        <v>88.835534213685477</v>
      </c>
      <c r="I23" s="477">
        <v>99.356173833065071</v>
      </c>
      <c r="J23" s="478">
        <v>93.859649122807014</v>
      </c>
      <c r="K23" s="476">
        <v>92.844444444444434</v>
      </c>
      <c r="L23" s="476">
        <v>96.804987336840057</v>
      </c>
      <c r="M23" s="476">
        <v>93.034030995366663</v>
      </c>
    </row>
    <row r="24" spans="1:13">
      <c r="A24" s="833"/>
      <c r="B24" s="453" t="s">
        <v>144</v>
      </c>
      <c r="C24" s="477">
        <v>48.247341473020875</v>
      </c>
      <c r="D24" s="477">
        <v>68.235902741852044</v>
      </c>
      <c r="E24" s="477">
        <v>78.775834658187605</v>
      </c>
      <c r="F24" s="477">
        <v>66.372170071783543</v>
      </c>
      <c r="G24" s="477">
        <v>66.691230655858519</v>
      </c>
      <c r="H24" s="477">
        <v>57.484188334504573</v>
      </c>
      <c r="I24" s="477">
        <v>80.87141339001063</v>
      </c>
      <c r="J24" s="478">
        <v>58.890290037831015</v>
      </c>
      <c r="K24" s="476">
        <v>59.725585149313964</v>
      </c>
      <c r="L24" s="476">
        <v>77.275064267352192</v>
      </c>
      <c r="M24" s="476">
        <v>51.054670684459744</v>
      </c>
    </row>
    <row r="25" spans="1:13" ht="25.5">
      <c r="A25" s="833"/>
      <c r="B25" s="453" t="s">
        <v>145</v>
      </c>
      <c r="C25" s="477">
        <v>68.405215646940817</v>
      </c>
      <c r="D25" s="477">
        <v>70.163934426229517</v>
      </c>
      <c r="E25" s="477">
        <v>87.815491731940824</v>
      </c>
      <c r="F25" s="477">
        <v>76.740947075208908</v>
      </c>
      <c r="G25" s="477">
        <v>57.619047619047613</v>
      </c>
      <c r="H25" s="477">
        <v>92.316647264260766</v>
      </c>
      <c r="I25" s="477">
        <v>94.554883318928262</v>
      </c>
      <c r="J25" s="478">
        <v>100</v>
      </c>
      <c r="K25" s="476">
        <v>80.38777032065623</v>
      </c>
      <c r="L25" s="476">
        <v>98.443579766536971</v>
      </c>
      <c r="M25" s="476">
        <v>64.752791068580535</v>
      </c>
    </row>
    <row r="26" spans="1:13">
      <c r="A26" s="833"/>
      <c r="B26" s="453" t="s">
        <v>146</v>
      </c>
      <c r="C26" s="477">
        <v>53.604060913705588</v>
      </c>
      <c r="D26" s="477">
        <v>41.46699266503667</v>
      </c>
      <c r="E26" s="477">
        <v>45.668135095447873</v>
      </c>
      <c r="F26" s="477">
        <v>49.84069185252617</v>
      </c>
      <c r="G26" s="477">
        <v>62.710505212510029</v>
      </c>
      <c r="H26" s="477">
        <v>41.407786079433741</v>
      </c>
      <c r="I26" s="477">
        <v>25.221238938053098</v>
      </c>
      <c r="J26" s="478">
        <v>27.765404602821086</v>
      </c>
      <c r="K26" s="476">
        <v>23.89229720518064</v>
      </c>
      <c r="L26" s="476">
        <v>23.374340949033392</v>
      </c>
      <c r="M26" s="476">
        <v>41.546762589928058</v>
      </c>
    </row>
    <row r="27" spans="1:13">
      <c r="A27" s="833"/>
      <c r="B27" s="453" t="s">
        <v>147</v>
      </c>
      <c r="C27" s="477">
        <v>5.694291986827662</v>
      </c>
      <c r="D27" s="477">
        <v>13.932793199628104</v>
      </c>
      <c r="E27" s="477">
        <v>17.510801728276522</v>
      </c>
      <c r="F27" s="477">
        <v>16.723078851698634</v>
      </c>
      <c r="G27" s="477">
        <v>35.244519392917368</v>
      </c>
      <c r="H27" s="477">
        <v>27.572633552014995</v>
      </c>
      <c r="I27" s="477">
        <v>7.3444143795902583</v>
      </c>
      <c r="J27" s="478">
        <v>14.313802595359812</v>
      </c>
      <c r="K27" s="476">
        <v>26.251375137513751</v>
      </c>
      <c r="L27" s="476">
        <v>11.915319696752968</v>
      </c>
      <c r="M27" s="476">
        <v>6.9767441860465116</v>
      </c>
    </row>
    <row r="28" spans="1:13" ht="51">
      <c r="A28" s="833"/>
      <c r="B28" s="453" t="s">
        <v>148</v>
      </c>
      <c r="C28" s="477">
        <v>8.5260115606936413</v>
      </c>
      <c r="D28" s="477">
        <v>13.920240782543267</v>
      </c>
      <c r="E28" s="477">
        <v>15.034168564920272</v>
      </c>
      <c r="F28" s="477">
        <v>12.272367379255741</v>
      </c>
      <c r="G28" s="477">
        <v>21.774193548387096</v>
      </c>
      <c r="H28" s="477">
        <v>17.464539007092199</v>
      </c>
      <c r="I28" s="477">
        <v>24.335031126202601</v>
      </c>
      <c r="J28" s="478">
        <v>12.767336357744652</v>
      </c>
      <c r="K28" s="476">
        <v>20.106100795755967</v>
      </c>
      <c r="L28" s="476">
        <v>0</v>
      </c>
      <c r="M28" s="476">
        <v>35.57401812688822</v>
      </c>
    </row>
    <row r="29" spans="1:13" ht="25.5">
      <c r="A29" s="818"/>
      <c r="B29" s="339" t="s">
        <v>149</v>
      </c>
      <c r="C29" s="481">
        <v>0</v>
      </c>
      <c r="D29" s="481">
        <v>0</v>
      </c>
      <c r="E29" s="481">
        <v>100</v>
      </c>
      <c r="F29" s="481">
        <v>0</v>
      </c>
      <c r="G29" s="481">
        <v>0</v>
      </c>
      <c r="H29" s="481">
        <v>0</v>
      </c>
      <c r="I29" s="481">
        <v>0</v>
      </c>
      <c r="J29" s="482">
        <v>0</v>
      </c>
      <c r="K29" s="483">
        <v>0</v>
      </c>
      <c r="L29" s="483">
        <v>100</v>
      </c>
      <c r="M29" s="483">
        <v>0</v>
      </c>
    </row>
  </sheetData>
  <mergeCells count="6">
    <mergeCell ref="A2:B3"/>
    <mergeCell ref="C2:F2"/>
    <mergeCell ref="A4:A29"/>
    <mergeCell ref="G2:M2"/>
    <mergeCell ref="A1:M1"/>
    <mergeCell ref="B4:M4"/>
  </mergeCell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00B050"/>
  </sheetPr>
  <dimension ref="A1:M29"/>
  <sheetViews>
    <sheetView showGridLines="0" workbookViewId="0">
      <selection activeCell="O13" sqref="O13"/>
    </sheetView>
  </sheetViews>
  <sheetFormatPr baseColWidth="10" defaultColWidth="11.42578125" defaultRowHeight="12.75"/>
  <cols>
    <col min="1" max="1" width="6.42578125" style="11" customWidth="1"/>
    <col min="2" max="2" width="44.85546875" style="11" customWidth="1"/>
    <col min="3" max="13" width="8.28515625" style="11" customWidth="1"/>
    <col min="14" max="16384" width="11.42578125" style="11"/>
  </cols>
  <sheetData>
    <row r="1" spans="1:13" ht="35.25" customHeight="1">
      <c r="A1" s="808" t="s">
        <v>333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24.75" customHeight="1">
      <c r="A2" s="965" t="s">
        <v>120</v>
      </c>
      <c r="B2" s="966"/>
      <c r="C2" s="952" t="s">
        <v>121</v>
      </c>
      <c r="D2" s="952"/>
      <c r="E2" s="952"/>
      <c r="F2" s="969"/>
      <c r="G2" s="957" t="s">
        <v>122</v>
      </c>
      <c r="H2" s="957"/>
      <c r="I2" s="957"/>
      <c r="J2" s="957"/>
      <c r="K2" s="957"/>
      <c r="L2" s="957"/>
      <c r="M2" s="957"/>
    </row>
    <row r="3" spans="1:13" ht="21" customHeight="1">
      <c r="A3" s="967"/>
      <c r="B3" s="968"/>
      <c r="C3" s="591">
        <v>2007</v>
      </c>
      <c r="D3" s="591">
        <v>2008</v>
      </c>
      <c r="E3" s="591">
        <v>2009</v>
      </c>
      <c r="F3" s="591">
        <v>2010</v>
      </c>
      <c r="G3" s="591">
        <v>2011</v>
      </c>
      <c r="H3" s="591">
        <v>2012</v>
      </c>
      <c r="I3" s="591">
        <v>2013</v>
      </c>
      <c r="J3" s="591">
        <v>2014</v>
      </c>
      <c r="K3" s="591">
        <v>2015</v>
      </c>
      <c r="L3" s="591">
        <v>2016</v>
      </c>
      <c r="M3" s="591">
        <v>2017</v>
      </c>
    </row>
    <row r="4" spans="1:13" ht="22.5" customHeight="1">
      <c r="A4" s="826" t="s">
        <v>151</v>
      </c>
      <c r="B4" s="972" t="s">
        <v>199</v>
      </c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</row>
    <row r="5" spans="1:13" ht="22.5" customHeight="1">
      <c r="A5" s="817"/>
      <c r="B5" s="466" t="s">
        <v>151</v>
      </c>
      <c r="C5" s="467">
        <v>38.01228603504169</v>
      </c>
      <c r="D5" s="467">
        <v>38.487139924254983</v>
      </c>
      <c r="E5" s="467">
        <v>42.062634286086329</v>
      </c>
      <c r="F5" s="467">
        <v>46.109236609025729</v>
      </c>
      <c r="G5" s="467">
        <v>50.358454997041548</v>
      </c>
      <c r="H5" s="467">
        <v>50.665041782729801</v>
      </c>
      <c r="I5" s="467">
        <v>46.856205576817935</v>
      </c>
      <c r="J5" s="468">
        <v>51.758147976104304</v>
      </c>
      <c r="K5" s="416">
        <v>46.817191015165115</v>
      </c>
      <c r="L5" s="416">
        <v>43.291750415100935</v>
      </c>
      <c r="M5" s="416">
        <v>48.03923705722071</v>
      </c>
    </row>
    <row r="6" spans="1:13" ht="22.5" customHeight="1">
      <c r="A6" s="817"/>
      <c r="B6" s="472" t="s">
        <v>272</v>
      </c>
      <c r="C6" s="473">
        <v>3.4183673469387754</v>
      </c>
      <c r="D6" s="473">
        <v>3.8951583545686201</v>
      </c>
      <c r="E6" s="473">
        <v>0.46898815804900923</v>
      </c>
      <c r="F6" s="473">
        <v>4.9176297024834028</v>
      </c>
      <c r="G6" s="473">
        <v>9.2458748124914774</v>
      </c>
      <c r="H6" s="473">
        <v>2.6751697863177077</v>
      </c>
      <c r="I6" s="473">
        <v>3.5938844397379044</v>
      </c>
      <c r="J6" s="484">
        <v>2.3755750731911331</v>
      </c>
      <c r="K6" s="198">
        <v>5.946902654867257</v>
      </c>
      <c r="L6" s="198">
        <v>4.9220308920257185</v>
      </c>
      <c r="M6" s="198">
        <v>3.3093636433928708</v>
      </c>
    </row>
    <row r="7" spans="1:13" ht="25.5">
      <c r="A7" s="817"/>
      <c r="B7" s="335" t="s">
        <v>125</v>
      </c>
      <c r="C7" s="477">
        <v>3.4394250513347027</v>
      </c>
      <c r="D7" s="477">
        <v>2.726602800294768</v>
      </c>
      <c r="E7" s="477">
        <v>0</v>
      </c>
      <c r="F7" s="477">
        <v>3.9373990808595201</v>
      </c>
      <c r="G7" s="477">
        <v>9.2458748124914774</v>
      </c>
      <c r="H7" s="477">
        <v>2.6927886619424761</v>
      </c>
      <c r="I7" s="477">
        <v>3.5984095427435387</v>
      </c>
      <c r="J7" s="478">
        <v>1.7759094028826354</v>
      </c>
      <c r="K7" s="476">
        <v>5.946902654867257</v>
      </c>
      <c r="L7" s="476">
        <v>4.0927389294766661</v>
      </c>
      <c r="M7" s="476">
        <v>3.3268558103381265</v>
      </c>
    </row>
    <row r="8" spans="1:13">
      <c r="A8" s="817"/>
      <c r="B8" s="453" t="s">
        <v>126</v>
      </c>
      <c r="C8" s="477">
        <v>0</v>
      </c>
      <c r="D8" s="477">
        <v>100</v>
      </c>
      <c r="E8" s="477">
        <v>100</v>
      </c>
      <c r="F8" s="477">
        <v>100</v>
      </c>
      <c r="G8" s="477">
        <v>0</v>
      </c>
      <c r="H8" s="477">
        <v>0</v>
      </c>
      <c r="I8" s="477">
        <v>0</v>
      </c>
      <c r="J8" s="478">
        <v>25.752508361204011</v>
      </c>
      <c r="K8" s="476">
        <v>0</v>
      </c>
      <c r="L8" s="476">
        <v>100</v>
      </c>
      <c r="M8" s="476">
        <v>0</v>
      </c>
    </row>
    <row r="9" spans="1:13" ht="22.5" customHeight="1">
      <c r="A9" s="817"/>
      <c r="B9" s="472" t="s">
        <v>277</v>
      </c>
      <c r="C9" s="473">
        <v>25.00692328994738</v>
      </c>
      <c r="D9" s="473">
        <v>43.971631205673759</v>
      </c>
      <c r="E9" s="473">
        <v>31.140760507004671</v>
      </c>
      <c r="F9" s="473">
        <v>34.075962957992218</v>
      </c>
      <c r="G9" s="473">
        <v>46.144578313253007</v>
      </c>
      <c r="H9" s="473">
        <v>43.228200371057511</v>
      </c>
      <c r="I9" s="473">
        <v>48.697148475909536</v>
      </c>
      <c r="J9" s="484">
        <v>51.316957679786924</v>
      </c>
      <c r="K9" s="198">
        <v>25.557869681642369</v>
      </c>
      <c r="L9" s="198">
        <v>32.768668894241976</v>
      </c>
      <c r="M9" s="198">
        <v>46.763514181243202</v>
      </c>
    </row>
    <row r="10" spans="1:13">
      <c r="A10" s="817"/>
      <c r="B10" s="335" t="s">
        <v>129</v>
      </c>
      <c r="C10" s="477">
        <v>22.943659921385937</v>
      </c>
      <c r="D10" s="477">
        <v>39.903489235337787</v>
      </c>
      <c r="E10" s="477">
        <v>26.14251352976548</v>
      </c>
      <c r="F10" s="477">
        <v>27.119950662966392</v>
      </c>
      <c r="G10" s="477">
        <v>27.039670658682635</v>
      </c>
      <c r="H10" s="477">
        <v>27.474299536383796</v>
      </c>
      <c r="I10" s="477">
        <v>34.726152821708006</v>
      </c>
      <c r="J10" s="478">
        <v>33.483247132898583</v>
      </c>
      <c r="K10" s="476">
        <v>15.099388379204893</v>
      </c>
      <c r="L10" s="476">
        <v>18.935526564567969</v>
      </c>
      <c r="M10" s="476">
        <v>27.465962767435396</v>
      </c>
    </row>
    <row r="11" spans="1:13" ht="25.5">
      <c r="A11" s="817"/>
      <c r="B11" s="453" t="s">
        <v>130</v>
      </c>
      <c r="C11" s="477">
        <v>0</v>
      </c>
      <c r="D11" s="477">
        <v>100</v>
      </c>
      <c r="E11" s="477">
        <v>0</v>
      </c>
      <c r="F11" s="477">
        <v>0</v>
      </c>
      <c r="G11" s="477">
        <v>100</v>
      </c>
      <c r="H11" s="477">
        <v>0</v>
      </c>
      <c r="I11" s="477">
        <v>100</v>
      </c>
      <c r="J11" s="478">
        <v>100</v>
      </c>
      <c r="K11" s="476">
        <v>0</v>
      </c>
      <c r="L11" s="476">
        <v>100</v>
      </c>
      <c r="M11" s="476">
        <v>100</v>
      </c>
    </row>
    <row r="12" spans="1:13" ht="25.5">
      <c r="A12" s="817"/>
      <c r="B12" s="453" t="s">
        <v>131</v>
      </c>
      <c r="C12" s="477">
        <v>100</v>
      </c>
      <c r="D12" s="477">
        <v>100</v>
      </c>
      <c r="E12" s="477">
        <v>100</v>
      </c>
      <c r="F12" s="477">
        <v>95.189003436426106</v>
      </c>
      <c r="G12" s="477">
        <v>100</v>
      </c>
      <c r="H12" s="477">
        <v>100</v>
      </c>
      <c r="I12" s="477">
        <v>100</v>
      </c>
      <c r="J12" s="478">
        <v>0</v>
      </c>
      <c r="K12" s="476">
        <v>0</v>
      </c>
      <c r="L12" s="476">
        <v>100</v>
      </c>
      <c r="M12" s="476">
        <v>100</v>
      </c>
    </row>
    <row r="13" spans="1:13">
      <c r="A13" s="817"/>
      <c r="B13" s="453" t="s">
        <v>132</v>
      </c>
      <c r="C13" s="477">
        <v>63.28358208955224</v>
      </c>
      <c r="D13" s="477">
        <v>66.527196652719667</v>
      </c>
      <c r="E13" s="477">
        <v>57.461406518010293</v>
      </c>
      <c r="F13" s="477">
        <v>74.629080118694361</v>
      </c>
      <c r="G13" s="477">
        <v>92.00515796260477</v>
      </c>
      <c r="H13" s="477">
        <v>94.828791055206153</v>
      </c>
      <c r="I13" s="477">
        <v>81.147540983606561</v>
      </c>
      <c r="J13" s="478">
        <v>89.618320610687022</v>
      </c>
      <c r="K13" s="476">
        <v>70.143613000755849</v>
      </c>
      <c r="L13" s="476">
        <v>95.993756503642032</v>
      </c>
      <c r="M13" s="476">
        <v>93.260251725537955</v>
      </c>
    </row>
    <row r="14" spans="1:13" ht="22.5" customHeight="1">
      <c r="A14" s="817"/>
      <c r="B14" s="472" t="s">
        <v>197</v>
      </c>
      <c r="C14" s="473">
        <v>44.966669343827803</v>
      </c>
      <c r="D14" s="473">
        <v>42.418064676771763</v>
      </c>
      <c r="E14" s="473">
        <v>49.247173816458506</v>
      </c>
      <c r="F14" s="473">
        <v>53.154079652329692</v>
      </c>
      <c r="G14" s="473">
        <v>56.111975116640743</v>
      </c>
      <c r="H14" s="473">
        <v>59.945576621609632</v>
      </c>
      <c r="I14" s="473">
        <v>55.743567621724665</v>
      </c>
      <c r="J14" s="484">
        <v>59.792027729636047</v>
      </c>
      <c r="K14" s="475">
        <v>55.740994879513629</v>
      </c>
      <c r="L14" s="475">
        <v>53.340292275574107</v>
      </c>
      <c r="M14" s="475">
        <v>56.647937348976683</v>
      </c>
    </row>
    <row r="15" spans="1:13" ht="25.5">
      <c r="A15" s="817"/>
      <c r="B15" s="335" t="s">
        <v>135</v>
      </c>
      <c r="C15" s="477">
        <v>47.698113207547173</v>
      </c>
      <c r="D15" s="477">
        <v>47.417459028142765</v>
      </c>
      <c r="E15" s="477">
        <v>49.1313220451161</v>
      </c>
      <c r="F15" s="477">
        <v>49.930322580645161</v>
      </c>
      <c r="G15" s="477">
        <v>55.937813440320959</v>
      </c>
      <c r="H15" s="477">
        <v>60.756035833366809</v>
      </c>
      <c r="I15" s="477">
        <v>54.821018620865573</v>
      </c>
      <c r="J15" s="478">
        <v>62.261492173515634</v>
      </c>
      <c r="K15" s="476">
        <v>56.937161523252811</v>
      </c>
      <c r="L15" s="476">
        <v>52.996537334635526</v>
      </c>
      <c r="M15" s="476">
        <v>51.596694489431506</v>
      </c>
    </row>
    <row r="16" spans="1:13">
      <c r="A16" s="817"/>
      <c r="B16" s="453" t="s">
        <v>136</v>
      </c>
      <c r="C16" s="477">
        <v>71.150278293135443</v>
      </c>
      <c r="D16" s="477">
        <v>75.439531166755458</v>
      </c>
      <c r="E16" s="477">
        <v>89.141599413059424</v>
      </c>
      <c r="F16" s="477">
        <v>86.334661354581669</v>
      </c>
      <c r="G16" s="477">
        <v>72.879684418145956</v>
      </c>
      <c r="H16" s="477">
        <v>85.682038052241211</v>
      </c>
      <c r="I16" s="477">
        <v>92.47600767754318</v>
      </c>
      <c r="J16" s="478">
        <v>95.726157499010682</v>
      </c>
      <c r="K16" s="476">
        <v>93.839218632607057</v>
      </c>
      <c r="L16" s="476">
        <v>86.567164179104466</v>
      </c>
      <c r="M16" s="476">
        <v>88.653846153846146</v>
      </c>
    </row>
    <row r="17" spans="1:13">
      <c r="A17" s="817"/>
      <c r="B17" s="453" t="s">
        <v>137</v>
      </c>
      <c r="C17" s="477">
        <v>39.76659372720642</v>
      </c>
      <c r="D17" s="477">
        <v>50.290491710358509</v>
      </c>
      <c r="E17" s="477">
        <v>46.121403825877387</v>
      </c>
      <c r="F17" s="477">
        <v>53.643216080402013</v>
      </c>
      <c r="G17" s="477">
        <v>54.88594762038862</v>
      </c>
      <c r="H17" s="477">
        <v>51.379496889369761</v>
      </c>
      <c r="I17" s="477">
        <v>49.028452463566971</v>
      </c>
      <c r="J17" s="478">
        <v>53.573219658976932</v>
      </c>
      <c r="K17" s="476">
        <v>47.635596375822267</v>
      </c>
      <c r="L17" s="476">
        <v>47.838447211057741</v>
      </c>
      <c r="M17" s="476">
        <v>55.547240411599631</v>
      </c>
    </row>
    <row r="18" spans="1:13">
      <c r="A18" s="817"/>
      <c r="B18" s="453" t="s">
        <v>138</v>
      </c>
      <c r="C18" s="477">
        <v>63.779527559055119</v>
      </c>
      <c r="D18" s="477">
        <v>49.773755656108598</v>
      </c>
      <c r="E18" s="477">
        <v>38.20754716981132</v>
      </c>
      <c r="F18" s="477">
        <v>70.275229357798167</v>
      </c>
      <c r="G18" s="477">
        <v>72.143774069319647</v>
      </c>
      <c r="H18" s="477">
        <v>84.546472564389703</v>
      </c>
      <c r="I18" s="477">
        <v>89.498970487302671</v>
      </c>
      <c r="J18" s="478">
        <v>76.23456790123457</v>
      </c>
      <c r="K18" s="476">
        <v>100</v>
      </c>
      <c r="L18" s="476">
        <v>65.822784810126578</v>
      </c>
      <c r="M18" s="476">
        <v>100</v>
      </c>
    </row>
    <row r="19" spans="1:13">
      <c r="A19" s="817"/>
      <c r="B19" s="453" t="s">
        <v>139</v>
      </c>
      <c r="C19" s="477">
        <v>81.977159172019981</v>
      </c>
      <c r="D19" s="477">
        <v>96.272073250490521</v>
      </c>
      <c r="E19" s="477">
        <v>94.707429322813937</v>
      </c>
      <c r="F19" s="477">
        <v>94.956206584113559</v>
      </c>
      <c r="G19" s="477">
        <v>91.24183006535948</v>
      </c>
      <c r="H19" s="477">
        <v>100</v>
      </c>
      <c r="I19" s="477">
        <v>96.782679077296635</v>
      </c>
      <c r="J19" s="478">
        <v>95.676838810641627</v>
      </c>
      <c r="K19" s="476">
        <v>98.212709620476616</v>
      </c>
      <c r="L19" s="476">
        <v>83.567271482369051</v>
      </c>
      <c r="M19" s="476">
        <v>100</v>
      </c>
    </row>
    <row r="20" spans="1:13">
      <c r="A20" s="817"/>
      <c r="B20" s="453" t="s">
        <v>140</v>
      </c>
      <c r="C20" s="477">
        <v>86.04407135362014</v>
      </c>
      <c r="D20" s="477">
        <v>51.645569620253163</v>
      </c>
      <c r="E20" s="477">
        <v>100</v>
      </c>
      <c r="F20" s="477">
        <v>100</v>
      </c>
      <c r="G20" s="477">
        <v>100</v>
      </c>
      <c r="H20" s="477">
        <v>0</v>
      </c>
      <c r="I20" s="477">
        <v>92.915309446254071</v>
      </c>
      <c r="J20" s="478">
        <v>62.974939369442197</v>
      </c>
      <c r="K20" s="476">
        <v>100</v>
      </c>
      <c r="L20" s="476">
        <v>79.603960396039611</v>
      </c>
      <c r="M20" s="476">
        <v>82.857142857142861</v>
      </c>
    </row>
    <row r="21" spans="1:13">
      <c r="A21" s="817"/>
      <c r="B21" s="453" t="s">
        <v>141</v>
      </c>
      <c r="C21" s="477">
        <v>73.48193697156033</v>
      </c>
      <c r="D21" s="477">
        <v>35.399239543726239</v>
      </c>
      <c r="E21" s="477">
        <v>63.149711239449132</v>
      </c>
      <c r="F21" s="477">
        <v>61.476683937823836</v>
      </c>
      <c r="G21" s="477">
        <v>73.545162441984999</v>
      </c>
      <c r="H21" s="477">
        <v>96.245583038869256</v>
      </c>
      <c r="I21" s="477">
        <v>76.709282934963881</v>
      </c>
      <c r="J21" s="478">
        <v>77.073028804189704</v>
      </c>
      <c r="K21" s="476">
        <v>68.75</v>
      </c>
      <c r="L21" s="476">
        <v>66.748971193415642</v>
      </c>
      <c r="M21" s="476">
        <v>68.291139240506325</v>
      </c>
    </row>
    <row r="22" spans="1:13">
      <c r="A22" s="817"/>
      <c r="B22" s="453" t="s">
        <v>142</v>
      </c>
      <c r="C22" s="477">
        <v>70.485619990570484</v>
      </c>
      <c r="D22" s="477">
        <v>79.439890710382514</v>
      </c>
      <c r="E22" s="477">
        <v>85.203657522859515</v>
      </c>
      <c r="F22" s="477">
        <v>86.540084388185662</v>
      </c>
      <c r="G22" s="477">
        <v>74.639175257731964</v>
      </c>
      <c r="H22" s="477">
        <v>66.223162987602052</v>
      </c>
      <c r="I22" s="477">
        <v>47.897934386391249</v>
      </c>
      <c r="J22" s="478">
        <v>80.654420206659012</v>
      </c>
      <c r="K22" s="476">
        <v>68.858869534305015</v>
      </c>
      <c r="L22" s="476">
        <v>59.717008374241985</v>
      </c>
      <c r="M22" s="476">
        <v>70.497201185380305</v>
      </c>
    </row>
    <row r="23" spans="1:13" ht="25.5">
      <c r="A23" s="817"/>
      <c r="B23" s="453" t="s">
        <v>143</v>
      </c>
      <c r="C23" s="477">
        <v>86.112216474333465</v>
      </c>
      <c r="D23" s="477">
        <v>85.685785536159599</v>
      </c>
      <c r="E23" s="477">
        <v>94.877344877344882</v>
      </c>
      <c r="F23" s="477">
        <v>97.84482758620689</v>
      </c>
      <c r="G23" s="477">
        <v>79.886885825379991</v>
      </c>
      <c r="H23" s="477">
        <v>96.957163958641075</v>
      </c>
      <c r="I23" s="477">
        <v>89.529379003063212</v>
      </c>
      <c r="J23" s="478">
        <v>88.126286890871654</v>
      </c>
      <c r="K23" s="476">
        <v>96.326407708521529</v>
      </c>
      <c r="L23" s="476">
        <v>93.443419135502666</v>
      </c>
      <c r="M23" s="476">
        <v>96.481203007518801</v>
      </c>
    </row>
    <row r="24" spans="1:13">
      <c r="A24" s="817"/>
      <c r="B24" s="453" t="s">
        <v>144</v>
      </c>
      <c r="C24" s="477">
        <v>59.377738825591585</v>
      </c>
      <c r="D24" s="477">
        <v>60.131976904041792</v>
      </c>
      <c r="E24" s="477">
        <v>64.023210831721471</v>
      </c>
      <c r="F24" s="477">
        <v>87.967115097159947</v>
      </c>
      <c r="G24" s="477">
        <v>76.734505087881587</v>
      </c>
      <c r="H24" s="477">
        <v>75.023357209592021</v>
      </c>
      <c r="I24" s="477">
        <v>69.471379418204577</v>
      </c>
      <c r="J24" s="478">
        <v>60.010735373054217</v>
      </c>
      <c r="K24" s="476">
        <v>75.031289111389228</v>
      </c>
      <c r="L24" s="476">
        <v>68.02301685162351</v>
      </c>
      <c r="M24" s="476">
        <v>73.535353535353536</v>
      </c>
    </row>
    <row r="25" spans="1:13" ht="25.5">
      <c r="A25" s="817"/>
      <c r="B25" s="453" t="s">
        <v>145</v>
      </c>
      <c r="C25" s="477">
        <v>43.44109996283909</v>
      </c>
      <c r="D25" s="477">
        <v>36.724832214765101</v>
      </c>
      <c r="E25" s="477">
        <v>41.068981269986296</v>
      </c>
      <c r="F25" s="477">
        <v>64.64609800362976</v>
      </c>
      <c r="G25" s="477">
        <v>41.619115549215408</v>
      </c>
      <c r="H25" s="477">
        <v>51.666666666666671</v>
      </c>
      <c r="I25" s="477">
        <v>44.602851323828915</v>
      </c>
      <c r="J25" s="478">
        <v>59.864687909209955</v>
      </c>
      <c r="K25" s="476">
        <v>68.421052631578945</v>
      </c>
      <c r="L25" s="476">
        <v>54.530166071053188</v>
      </c>
      <c r="M25" s="476">
        <v>45.05723204994797</v>
      </c>
    </row>
    <row r="26" spans="1:13">
      <c r="A26" s="817"/>
      <c r="B26" s="453" t="s">
        <v>146</v>
      </c>
      <c r="C26" s="477">
        <v>70.783132530120483</v>
      </c>
      <c r="D26" s="477">
        <v>55.779427359490988</v>
      </c>
      <c r="E26" s="477">
        <v>68.31103678929766</v>
      </c>
      <c r="F26" s="477">
        <v>88.933873144399456</v>
      </c>
      <c r="G26" s="477">
        <v>84.859154929577457</v>
      </c>
      <c r="H26" s="477">
        <v>58.059384941675503</v>
      </c>
      <c r="I26" s="477">
        <v>70.992366412213741</v>
      </c>
      <c r="J26" s="478">
        <v>75.728987993138944</v>
      </c>
      <c r="K26" s="476">
        <v>34.47674418604651</v>
      </c>
      <c r="L26" s="476">
        <v>74.223602484472053</v>
      </c>
      <c r="M26" s="476">
        <v>33.503401360544217</v>
      </c>
    </row>
    <row r="27" spans="1:13">
      <c r="A27" s="817"/>
      <c r="B27" s="453" t="s">
        <v>147</v>
      </c>
      <c r="C27" s="477">
        <v>7.5869624760339631</v>
      </c>
      <c r="D27" s="477">
        <v>8.6946440992348712</v>
      </c>
      <c r="E27" s="477">
        <v>14.986376021798364</v>
      </c>
      <c r="F27" s="477">
        <v>30.020562028786841</v>
      </c>
      <c r="G27" s="477">
        <v>6.8823124569855469</v>
      </c>
      <c r="H27" s="477">
        <v>27.991827203736136</v>
      </c>
      <c r="I27" s="477">
        <v>24.736578023080781</v>
      </c>
      <c r="J27" s="478">
        <v>16.554940250655786</v>
      </c>
      <c r="K27" s="476">
        <v>9.9135446685878961</v>
      </c>
      <c r="L27" s="476">
        <v>26.991002999000337</v>
      </c>
      <c r="M27" s="476">
        <v>16.362407031778229</v>
      </c>
    </row>
    <row r="28" spans="1:13" ht="51">
      <c r="A28" s="817"/>
      <c r="B28" s="453" t="s">
        <v>148</v>
      </c>
      <c r="C28" s="477">
        <v>8.1736668239735728</v>
      </c>
      <c r="D28" s="477">
        <v>6.2123398115929724</v>
      </c>
      <c r="E28" s="477">
        <v>8.9881235154394297</v>
      </c>
      <c r="F28" s="477">
        <v>6.6168518336446756</v>
      </c>
      <c r="G28" s="477">
        <v>17.460947842202806</v>
      </c>
      <c r="H28" s="477">
        <v>17.709285621000394</v>
      </c>
      <c r="I28" s="477">
        <v>12.143852095732557</v>
      </c>
      <c r="J28" s="478">
        <v>15.39671836367723</v>
      </c>
      <c r="K28" s="476">
        <v>7.6592374703020702</v>
      </c>
      <c r="L28" s="476">
        <v>3.5408625608323545</v>
      </c>
      <c r="M28" s="476">
        <v>13.289450275751646</v>
      </c>
    </row>
    <row r="29" spans="1:13" ht="25.5">
      <c r="A29" s="818"/>
      <c r="B29" s="339" t="s">
        <v>149</v>
      </c>
      <c r="C29" s="423">
        <v>100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80">
        <v>0</v>
      </c>
      <c r="K29" s="423">
        <v>0</v>
      </c>
      <c r="L29" s="423">
        <v>0</v>
      </c>
      <c r="M29" s="423">
        <v>0</v>
      </c>
    </row>
  </sheetData>
  <mergeCells count="6">
    <mergeCell ref="A1:M1"/>
    <mergeCell ref="A2:B3"/>
    <mergeCell ref="C2:F2"/>
    <mergeCell ref="A4:A29"/>
    <mergeCell ref="B4:M4"/>
    <mergeCell ref="G2:M2"/>
  </mergeCell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00B050"/>
  </sheetPr>
  <dimension ref="A1:U18"/>
  <sheetViews>
    <sheetView showGridLines="0" showWhiteSpace="0" workbookViewId="0">
      <selection activeCell="O16" sqref="O16"/>
    </sheetView>
  </sheetViews>
  <sheetFormatPr baseColWidth="10" defaultColWidth="11.42578125" defaultRowHeight="12.75"/>
  <cols>
    <col min="1" max="1" width="11.42578125" style="11"/>
    <col min="2" max="2" width="33.28515625" style="11" bestFit="1" customWidth="1"/>
    <col min="3" max="13" width="9.42578125" style="11" customWidth="1"/>
    <col min="14" max="16384" width="11.42578125" style="11"/>
  </cols>
  <sheetData>
    <row r="1" spans="1:21" ht="30" customHeight="1">
      <c r="A1" s="975" t="s">
        <v>334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21" ht="30.75" customHeight="1">
      <c r="A2" s="974" t="s">
        <v>234</v>
      </c>
      <c r="B2" s="974"/>
      <c r="C2" s="519">
        <v>2007</v>
      </c>
      <c r="D2" s="519">
        <v>2008</v>
      </c>
      <c r="E2" s="519">
        <v>2009</v>
      </c>
      <c r="F2" s="519">
        <v>2010</v>
      </c>
      <c r="G2" s="519">
        <v>2011</v>
      </c>
      <c r="H2" s="519">
        <v>2012</v>
      </c>
      <c r="I2" s="519">
        <v>2013</v>
      </c>
      <c r="J2" s="519">
        <v>2014</v>
      </c>
      <c r="K2" s="519">
        <v>2015</v>
      </c>
      <c r="L2" s="569">
        <v>2016</v>
      </c>
      <c r="M2" s="693">
        <v>2017</v>
      </c>
      <c r="N2" s="491"/>
      <c r="O2" s="491"/>
      <c r="P2" s="491"/>
      <c r="Q2" s="491"/>
      <c r="R2" s="491"/>
      <c r="S2" s="491"/>
      <c r="T2" s="491"/>
      <c r="U2" s="491"/>
    </row>
    <row r="3" spans="1:21" ht="22.5" customHeight="1">
      <c r="A3" s="970" t="s">
        <v>278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491"/>
      <c r="O3" s="491"/>
      <c r="P3" s="491"/>
      <c r="Q3" s="491"/>
      <c r="R3" s="491"/>
      <c r="S3" s="491"/>
      <c r="T3" s="491"/>
      <c r="U3" s="491"/>
    </row>
    <row r="4" spans="1:21" ht="15">
      <c r="A4" s="817" t="s">
        <v>94</v>
      </c>
      <c r="B4" s="546" t="s">
        <v>119</v>
      </c>
      <c r="C4" s="535">
        <v>82283</v>
      </c>
      <c r="D4" s="535">
        <v>82443</v>
      </c>
      <c r="E4" s="535">
        <v>79965</v>
      </c>
      <c r="F4" s="535">
        <v>86730</v>
      </c>
      <c r="G4" s="535">
        <v>93139</v>
      </c>
      <c r="H4" s="535">
        <v>85046</v>
      </c>
      <c r="I4" s="535">
        <v>84658</v>
      </c>
      <c r="J4" s="535">
        <v>89696</v>
      </c>
      <c r="K4" s="535">
        <v>90825</v>
      </c>
      <c r="L4" s="535">
        <v>83523</v>
      </c>
      <c r="M4" s="535">
        <v>80644</v>
      </c>
      <c r="N4" s="532"/>
      <c r="O4" s="532"/>
      <c r="P4" s="532"/>
      <c r="Q4" s="532"/>
      <c r="R4" s="532"/>
      <c r="S4" s="532"/>
      <c r="T4" s="532"/>
      <c r="U4" s="532"/>
    </row>
    <row r="5" spans="1:21" ht="12.75" customHeight="1">
      <c r="A5" s="817"/>
      <c r="B5" s="536" t="s">
        <v>236</v>
      </c>
      <c r="C5" s="537">
        <v>0</v>
      </c>
      <c r="D5" s="537">
        <v>124</v>
      </c>
      <c r="E5" s="537">
        <v>0</v>
      </c>
      <c r="F5" s="537">
        <v>0</v>
      </c>
      <c r="G5" s="538">
        <v>0</v>
      </c>
      <c r="H5" s="538">
        <v>0</v>
      </c>
      <c r="I5" s="538">
        <v>0</v>
      </c>
      <c r="J5" s="538">
        <v>0</v>
      </c>
      <c r="K5" s="539">
        <v>0</v>
      </c>
      <c r="L5" s="539">
        <v>0</v>
      </c>
      <c r="M5" s="539">
        <v>104</v>
      </c>
      <c r="N5" s="532"/>
      <c r="O5" s="533"/>
      <c r="P5" s="533"/>
      <c r="Q5" s="533"/>
      <c r="R5" s="533"/>
      <c r="S5" s="533"/>
      <c r="T5" s="533"/>
      <c r="U5" s="533"/>
    </row>
    <row r="6" spans="1:21" ht="15">
      <c r="A6" s="817"/>
      <c r="B6" s="536" t="s">
        <v>285</v>
      </c>
      <c r="C6" s="537">
        <v>69333</v>
      </c>
      <c r="D6" s="537">
        <v>68248</v>
      </c>
      <c r="E6" s="537">
        <v>61447</v>
      </c>
      <c r="F6" s="537">
        <v>69282</v>
      </c>
      <c r="G6" s="538">
        <v>74314</v>
      </c>
      <c r="H6" s="538">
        <v>65386</v>
      </c>
      <c r="I6" s="538">
        <v>65642</v>
      </c>
      <c r="J6" s="538">
        <v>71595</v>
      </c>
      <c r="K6" s="539">
        <v>69333</v>
      </c>
      <c r="L6" s="539">
        <v>62915</v>
      </c>
      <c r="M6" s="539">
        <v>59569</v>
      </c>
      <c r="N6" s="532"/>
      <c r="O6" s="533"/>
      <c r="P6" s="533"/>
      <c r="Q6" s="533"/>
      <c r="R6" s="533"/>
      <c r="S6" s="533"/>
      <c r="T6" s="533"/>
      <c r="U6" s="533"/>
    </row>
    <row r="7" spans="1:21" ht="15">
      <c r="A7" s="817"/>
      <c r="B7" s="536" t="s">
        <v>239</v>
      </c>
      <c r="C7" s="537">
        <v>1871</v>
      </c>
      <c r="D7" s="537">
        <v>2580</v>
      </c>
      <c r="E7" s="537">
        <v>2880</v>
      </c>
      <c r="F7" s="537">
        <v>2280</v>
      </c>
      <c r="G7" s="538">
        <v>1499</v>
      </c>
      <c r="H7" s="538">
        <v>2897</v>
      </c>
      <c r="I7" s="538">
        <v>3146</v>
      </c>
      <c r="J7" s="538">
        <v>2381</v>
      </c>
      <c r="K7" s="539">
        <v>3033</v>
      </c>
      <c r="L7" s="539">
        <v>3731</v>
      </c>
      <c r="M7" s="539">
        <v>3547</v>
      </c>
      <c r="N7" s="532"/>
      <c r="O7" s="533"/>
      <c r="P7" s="533"/>
      <c r="Q7" s="533"/>
      <c r="R7" s="533"/>
      <c r="S7" s="533"/>
      <c r="T7" s="533"/>
      <c r="U7" s="533"/>
    </row>
    <row r="8" spans="1:21" ht="15">
      <c r="A8" s="817"/>
      <c r="B8" s="536" t="s">
        <v>241</v>
      </c>
      <c r="C8" s="537">
        <v>11079</v>
      </c>
      <c r="D8" s="537">
        <v>11491</v>
      </c>
      <c r="E8" s="537">
        <v>15638</v>
      </c>
      <c r="F8" s="537">
        <v>15168</v>
      </c>
      <c r="G8" s="538">
        <v>17326</v>
      </c>
      <c r="H8" s="538">
        <v>16763</v>
      </c>
      <c r="I8" s="538">
        <v>15870</v>
      </c>
      <c r="J8" s="538">
        <v>15720</v>
      </c>
      <c r="K8" s="539">
        <v>18459</v>
      </c>
      <c r="L8" s="539">
        <v>16877</v>
      </c>
      <c r="M8" s="539">
        <v>17424</v>
      </c>
      <c r="N8" s="532"/>
      <c r="O8" s="533"/>
      <c r="P8" s="533"/>
      <c r="Q8" s="533"/>
      <c r="R8" s="533"/>
      <c r="S8" s="533"/>
      <c r="T8" s="533"/>
      <c r="U8" s="533"/>
    </row>
    <row r="9" spans="1:21" ht="15">
      <c r="A9" s="817"/>
      <c r="B9" s="534" t="s">
        <v>150</v>
      </c>
      <c r="C9" s="535">
        <v>11584</v>
      </c>
      <c r="D9" s="535">
        <v>10385</v>
      </c>
      <c r="E9" s="535">
        <v>11979</v>
      </c>
      <c r="F9" s="535">
        <v>12887</v>
      </c>
      <c r="G9" s="535">
        <v>16449</v>
      </c>
      <c r="H9" s="535">
        <v>13073</v>
      </c>
      <c r="I9" s="535">
        <v>14044</v>
      </c>
      <c r="J9" s="535">
        <v>14050</v>
      </c>
      <c r="K9" s="535">
        <v>16864</v>
      </c>
      <c r="L9" s="535">
        <v>16371</v>
      </c>
      <c r="M9" s="535">
        <v>16052</v>
      </c>
      <c r="N9" s="532"/>
      <c r="O9" s="532"/>
      <c r="P9" s="532"/>
      <c r="Q9" s="532"/>
      <c r="R9" s="532"/>
      <c r="S9" s="532"/>
      <c r="T9" s="532"/>
      <c r="U9" s="532"/>
    </row>
    <row r="10" spans="1:21" ht="15">
      <c r="A10" s="817"/>
      <c r="B10" s="536" t="s">
        <v>236</v>
      </c>
      <c r="C10" s="537">
        <v>0</v>
      </c>
      <c r="D10" s="537">
        <v>124</v>
      </c>
      <c r="E10" s="537">
        <v>0</v>
      </c>
      <c r="F10" s="537">
        <v>0</v>
      </c>
      <c r="G10" s="538">
        <v>0</v>
      </c>
      <c r="H10" s="538">
        <v>0</v>
      </c>
      <c r="I10" s="538">
        <v>0</v>
      </c>
      <c r="J10" s="538">
        <v>0</v>
      </c>
      <c r="K10" s="539">
        <v>0</v>
      </c>
      <c r="L10" s="539">
        <v>0</v>
      </c>
      <c r="M10" s="539">
        <v>104</v>
      </c>
      <c r="N10" s="533"/>
      <c r="O10" s="533"/>
      <c r="P10" s="533"/>
      <c r="Q10" s="533"/>
      <c r="R10" s="533"/>
      <c r="S10" s="533"/>
      <c r="T10" s="533"/>
      <c r="U10" s="533"/>
    </row>
    <row r="11" spans="1:21" ht="15">
      <c r="A11" s="817"/>
      <c r="B11" s="536" t="s">
        <v>285</v>
      </c>
      <c r="C11" s="537">
        <v>2618</v>
      </c>
      <c r="D11" s="537">
        <v>1476</v>
      </c>
      <c r="E11" s="537">
        <v>1669</v>
      </c>
      <c r="F11" s="537">
        <v>2477</v>
      </c>
      <c r="G11" s="538">
        <v>3912</v>
      </c>
      <c r="H11" s="538">
        <v>1270</v>
      </c>
      <c r="I11" s="538">
        <v>2372</v>
      </c>
      <c r="J11" s="538">
        <v>3921</v>
      </c>
      <c r="K11" s="539">
        <v>3624</v>
      </c>
      <c r="L11" s="539">
        <v>2526</v>
      </c>
      <c r="M11" s="539">
        <v>3518</v>
      </c>
      <c r="N11" s="533"/>
      <c r="O11" s="533"/>
      <c r="P11" s="533"/>
      <c r="Q11" s="533"/>
      <c r="R11" s="533"/>
      <c r="S11" s="533"/>
      <c r="T11" s="533"/>
      <c r="U11" s="533"/>
    </row>
    <row r="12" spans="1:21" ht="15">
      <c r="A12" s="817"/>
      <c r="B12" s="536" t="s">
        <v>239</v>
      </c>
      <c r="C12" s="537">
        <v>962</v>
      </c>
      <c r="D12" s="537">
        <v>1029</v>
      </c>
      <c r="E12" s="537">
        <v>1687</v>
      </c>
      <c r="F12" s="537">
        <v>1052</v>
      </c>
      <c r="G12" s="538">
        <v>1127</v>
      </c>
      <c r="H12" s="538">
        <v>1645</v>
      </c>
      <c r="I12" s="538">
        <v>1452</v>
      </c>
      <c r="J12" s="538">
        <v>1425</v>
      </c>
      <c r="K12" s="539">
        <v>1975</v>
      </c>
      <c r="L12" s="539">
        <v>2203</v>
      </c>
      <c r="M12" s="539">
        <v>1501</v>
      </c>
      <c r="N12" s="533"/>
      <c r="O12" s="533"/>
      <c r="P12" s="533"/>
      <c r="Q12" s="533"/>
      <c r="R12" s="533"/>
      <c r="S12" s="533"/>
      <c r="T12" s="533"/>
      <c r="U12" s="533"/>
    </row>
    <row r="13" spans="1:21" ht="15">
      <c r="A13" s="817"/>
      <c r="B13" s="536" t="s">
        <v>241</v>
      </c>
      <c r="C13" s="537">
        <v>8004</v>
      </c>
      <c r="D13" s="537">
        <v>7756</v>
      </c>
      <c r="E13" s="537">
        <v>8623</v>
      </c>
      <c r="F13" s="537">
        <v>9358</v>
      </c>
      <c r="G13" s="538">
        <v>11410</v>
      </c>
      <c r="H13" s="538">
        <v>10158</v>
      </c>
      <c r="I13" s="538">
        <v>10220</v>
      </c>
      <c r="J13" s="538">
        <v>8704</v>
      </c>
      <c r="K13" s="539">
        <v>11265</v>
      </c>
      <c r="L13" s="539">
        <v>11642</v>
      </c>
      <c r="M13" s="539">
        <v>10929</v>
      </c>
      <c r="N13" s="533"/>
      <c r="O13" s="533"/>
      <c r="P13" s="533"/>
      <c r="Q13" s="533"/>
      <c r="R13" s="533"/>
      <c r="S13" s="533"/>
      <c r="T13" s="533"/>
      <c r="U13" s="533"/>
    </row>
    <row r="14" spans="1:21" ht="15">
      <c r="A14" s="817"/>
      <c r="B14" s="540" t="s">
        <v>151</v>
      </c>
      <c r="C14" s="535">
        <v>70699</v>
      </c>
      <c r="D14" s="535">
        <v>72058</v>
      </c>
      <c r="E14" s="535">
        <v>67986</v>
      </c>
      <c r="F14" s="535">
        <v>73843</v>
      </c>
      <c r="G14" s="535">
        <v>76690</v>
      </c>
      <c r="H14" s="535">
        <v>71973</v>
      </c>
      <c r="I14" s="535">
        <v>70614</v>
      </c>
      <c r="J14" s="535">
        <v>75646</v>
      </c>
      <c r="K14" s="535">
        <v>73961</v>
      </c>
      <c r="L14" s="535">
        <v>67152</v>
      </c>
      <c r="M14" s="535">
        <v>64592</v>
      </c>
      <c r="N14" s="532"/>
      <c r="O14" s="532"/>
      <c r="P14" s="532"/>
      <c r="Q14" s="532"/>
      <c r="R14" s="532"/>
      <c r="S14" s="532"/>
      <c r="T14" s="532"/>
      <c r="U14" s="532"/>
    </row>
    <row r="15" spans="1:21" ht="15">
      <c r="A15" s="817"/>
      <c r="B15" s="536" t="s">
        <v>236</v>
      </c>
      <c r="C15" s="537">
        <v>0</v>
      </c>
      <c r="D15" s="537">
        <v>0</v>
      </c>
      <c r="E15" s="537">
        <v>0</v>
      </c>
      <c r="F15" s="537">
        <v>0</v>
      </c>
      <c r="G15" s="538">
        <v>0</v>
      </c>
      <c r="H15" s="538">
        <v>0</v>
      </c>
      <c r="I15" s="538">
        <v>0</v>
      </c>
      <c r="J15" s="538">
        <v>0</v>
      </c>
      <c r="K15" s="539">
        <v>0</v>
      </c>
      <c r="L15" s="539">
        <v>0</v>
      </c>
      <c r="M15" s="539">
        <v>0</v>
      </c>
      <c r="N15" s="533"/>
      <c r="O15" s="533"/>
      <c r="P15" s="533"/>
      <c r="Q15" s="533"/>
      <c r="R15" s="533"/>
      <c r="S15" s="533"/>
      <c r="T15" s="533"/>
      <c r="U15" s="533"/>
    </row>
    <row r="16" spans="1:21" ht="15">
      <c r="A16" s="817"/>
      <c r="B16" s="536" t="s">
        <v>285</v>
      </c>
      <c r="C16" s="537">
        <v>66715</v>
      </c>
      <c r="D16" s="537">
        <v>66772</v>
      </c>
      <c r="E16" s="537">
        <v>59778</v>
      </c>
      <c r="F16" s="537">
        <v>66805</v>
      </c>
      <c r="G16" s="538">
        <v>70402</v>
      </c>
      <c r="H16" s="538">
        <v>64116</v>
      </c>
      <c r="I16" s="538">
        <v>63270</v>
      </c>
      <c r="J16" s="538">
        <v>67674</v>
      </c>
      <c r="K16" s="539">
        <v>65709</v>
      </c>
      <c r="L16" s="539">
        <v>60389</v>
      </c>
      <c r="M16" s="539">
        <v>56051</v>
      </c>
      <c r="N16" s="533"/>
      <c r="O16" s="533"/>
      <c r="P16" s="533"/>
      <c r="Q16" s="533"/>
      <c r="R16" s="533"/>
      <c r="S16" s="533"/>
      <c r="T16" s="533"/>
      <c r="U16" s="533"/>
    </row>
    <row r="17" spans="1:21" ht="15">
      <c r="A17" s="817"/>
      <c r="B17" s="536" t="s">
        <v>239</v>
      </c>
      <c r="C17" s="537">
        <v>909</v>
      </c>
      <c r="D17" s="537">
        <v>1551</v>
      </c>
      <c r="E17" s="537">
        <v>1193</v>
      </c>
      <c r="F17" s="537">
        <v>1228</v>
      </c>
      <c r="G17" s="538">
        <v>372</v>
      </c>
      <c r="H17" s="538">
        <v>1252</v>
      </c>
      <c r="I17" s="538">
        <v>1694</v>
      </c>
      <c r="J17" s="538">
        <v>956</v>
      </c>
      <c r="K17" s="539">
        <v>1058</v>
      </c>
      <c r="L17" s="539">
        <v>1528</v>
      </c>
      <c r="M17" s="539">
        <v>2046</v>
      </c>
      <c r="N17" s="533"/>
      <c r="O17" s="533"/>
      <c r="P17" s="533"/>
      <c r="Q17" s="533"/>
      <c r="R17" s="533"/>
      <c r="S17" s="533"/>
      <c r="T17" s="533"/>
      <c r="U17" s="533"/>
    </row>
    <row r="18" spans="1:21" ht="15">
      <c r="A18" s="818"/>
      <c r="B18" s="541" t="s">
        <v>241</v>
      </c>
      <c r="C18" s="542">
        <v>3075</v>
      </c>
      <c r="D18" s="542">
        <v>3735</v>
      </c>
      <c r="E18" s="542">
        <v>7015</v>
      </c>
      <c r="F18" s="542">
        <v>5810</v>
      </c>
      <c r="G18" s="543">
        <v>5916</v>
      </c>
      <c r="H18" s="543">
        <v>6605</v>
      </c>
      <c r="I18" s="543">
        <v>5650</v>
      </c>
      <c r="J18" s="543">
        <v>7016</v>
      </c>
      <c r="K18" s="544">
        <v>7194</v>
      </c>
      <c r="L18" s="544">
        <v>5235</v>
      </c>
      <c r="M18" s="544">
        <v>6495</v>
      </c>
      <c r="N18" s="533"/>
      <c r="O18" s="533"/>
      <c r="P18" s="533"/>
      <c r="Q18" s="533"/>
      <c r="R18" s="533"/>
      <c r="S18" s="533"/>
      <c r="T18" s="533"/>
      <c r="U18" s="533"/>
    </row>
  </sheetData>
  <mergeCells count="4">
    <mergeCell ref="A2:B2"/>
    <mergeCell ref="A4:A18"/>
    <mergeCell ref="A1:M1"/>
    <mergeCell ref="A3:M3"/>
  </mergeCells>
  <pageMargins left="0.7" right="0.7" top="0.75" bottom="0.75" header="0.3" footer="0.3"/>
  <pageSetup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00B050"/>
  </sheetPr>
  <dimension ref="A1:V18"/>
  <sheetViews>
    <sheetView showGridLines="0" showWhiteSpace="0" workbookViewId="0">
      <selection activeCell="N17" sqref="N17"/>
    </sheetView>
  </sheetViews>
  <sheetFormatPr baseColWidth="10" defaultColWidth="11.42578125" defaultRowHeight="12.75"/>
  <cols>
    <col min="1" max="1" width="6.5703125" style="11" customWidth="1"/>
    <col min="2" max="2" width="33.28515625" style="11" bestFit="1" customWidth="1"/>
    <col min="3" max="13" width="9.42578125" style="11" customWidth="1"/>
    <col min="14" max="16384" width="11.42578125" style="11"/>
  </cols>
  <sheetData>
    <row r="1" spans="1:22" ht="30" customHeight="1">
      <c r="A1" s="975" t="s">
        <v>334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22" ht="30.75" customHeight="1">
      <c r="A2" s="974" t="s">
        <v>234</v>
      </c>
      <c r="B2" s="974"/>
      <c r="C2" s="519">
        <v>2007</v>
      </c>
      <c r="D2" s="519">
        <v>2008</v>
      </c>
      <c r="E2" s="519">
        <v>2009</v>
      </c>
      <c r="F2" s="519">
        <v>2010</v>
      </c>
      <c r="G2" s="519">
        <v>2011</v>
      </c>
      <c r="H2" s="519">
        <v>2012</v>
      </c>
      <c r="I2" s="519">
        <v>2013</v>
      </c>
      <c r="J2" s="519">
        <v>2014</v>
      </c>
      <c r="K2" s="519">
        <v>2015</v>
      </c>
      <c r="L2" s="569">
        <v>2016</v>
      </c>
      <c r="M2" s="693">
        <v>2017</v>
      </c>
      <c r="N2" s="491"/>
      <c r="O2" s="491"/>
      <c r="P2" s="491"/>
      <c r="Q2" s="491"/>
      <c r="R2" s="491"/>
      <c r="S2" s="491"/>
      <c r="T2" s="491"/>
      <c r="U2" s="491"/>
      <c r="V2" s="491"/>
    </row>
    <row r="3" spans="1:22" ht="22.5" customHeight="1">
      <c r="A3" s="970" t="s">
        <v>278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491"/>
      <c r="O3" s="491"/>
      <c r="P3" s="491"/>
      <c r="Q3" s="491"/>
      <c r="R3" s="491"/>
      <c r="S3" s="491"/>
      <c r="T3" s="491"/>
      <c r="U3" s="491"/>
      <c r="V3" s="491"/>
    </row>
    <row r="4" spans="1:22" ht="15" customHeight="1">
      <c r="A4" s="817" t="s">
        <v>252</v>
      </c>
      <c r="B4" s="540" t="s">
        <v>289</v>
      </c>
      <c r="C4" s="535">
        <v>42827</v>
      </c>
      <c r="D4" s="535">
        <v>41238</v>
      </c>
      <c r="E4" s="535">
        <v>41489</v>
      </c>
      <c r="F4" s="535">
        <v>44649</v>
      </c>
      <c r="G4" s="535">
        <v>52772</v>
      </c>
      <c r="H4" s="535">
        <v>42936</v>
      </c>
      <c r="I4" s="535">
        <v>48322</v>
      </c>
      <c r="J4" s="535">
        <v>50797</v>
      </c>
      <c r="K4" s="535">
        <v>52500</v>
      </c>
      <c r="L4" s="535">
        <v>46508</v>
      </c>
      <c r="M4" s="535">
        <v>43804</v>
      </c>
      <c r="N4" s="532"/>
      <c r="O4" s="532"/>
      <c r="P4" s="532"/>
      <c r="Q4" s="532"/>
      <c r="R4" s="532"/>
      <c r="S4" s="532"/>
      <c r="T4" s="532"/>
      <c r="U4" s="532"/>
      <c r="V4" s="532"/>
    </row>
    <row r="5" spans="1:22" ht="15">
      <c r="A5" s="817"/>
      <c r="B5" s="536" t="s">
        <v>236</v>
      </c>
      <c r="C5" s="537">
        <v>0</v>
      </c>
      <c r="D5" s="537">
        <v>124</v>
      </c>
      <c r="E5" s="537">
        <v>0</v>
      </c>
      <c r="F5" s="537">
        <v>0</v>
      </c>
      <c r="G5" s="538">
        <v>0</v>
      </c>
      <c r="H5" s="538">
        <v>0</v>
      </c>
      <c r="I5" s="538">
        <v>0</v>
      </c>
      <c r="J5" s="538">
        <v>0</v>
      </c>
      <c r="K5" s="539">
        <v>0</v>
      </c>
      <c r="L5" s="539">
        <v>0</v>
      </c>
      <c r="M5" s="539">
        <v>0</v>
      </c>
      <c r="N5" s="533"/>
      <c r="O5" s="533"/>
      <c r="P5" s="533"/>
      <c r="Q5" s="533"/>
      <c r="R5" s="533"/>
      <c r="S5" s="533"/>
      <c r="T5" s="533"/>
      <c r="U5" s="533"/>
      <c r="V5" s="533"/>
    </row>
    <row r="6" spans="1:22" ht="15">
      <c r="A6" s="817"/>
      <c r="B6" s="536" t="s">
        <v>285</v>
      </c>
      <c r="C6" s="537">
        <v>33261</v>
      </c>
      <c r="D6" s="537">
        <v>32478</v>
      </c>
      <c r="E6" s="537">
        <v>28749</v>
      </c>
      <c r="F6" s="537">
        <v>34256</v>
      </c>
      <c r="G6" s="538">
        <v>40088</v>
      </c>
      <c r="H6" s="538">
        <v>30793</v>
      </c>
      <c r="I6" s="538">
        <v>34173</v>
      </c>
      <c r="J6" s="538">
        <v>37564</v>
      </c>
      <c r="K6" s="539">
        <v>36700</v>
      </c>
      <c r="L6" s="539">
        <v>30345</v>
      </c>
      <c r="M6" s="539">
        <v>31056</v>
      </c>
      <c r="N6" s="533"/>
      <c r="O6" s="533"/>
      <c r="P6" s="533"/>
      <c r="Q6" s="533"/>
      <c r="R6" s="533"/>
      <c r="S6" s="533"/>
      <c r="T6" s="533"/>
      <c r="U6" s="533"/>
      <c r="V6" s="533"/>
    </row>
    <row r="7" spans="1:22" ht="15">
      <c r="A7" s="817"/>
      <c r="B7" s="536" t="s">
        <v>239</v>
      </c>
      <c r="C7" s="537">
        <v>1182</v>
      </c>
      <c r="D7" s="537">
        <v>1447</v>
      </c>
      <c r="E7" s="537">
        <v>1731</v>
      </c>
      <c r="F7" s="537">
        <v>1087</v>
      </c>
      <c r="G7" s="538">
        <v>1018</v>
      </c>
      <c r="H7" s="538">
        <v>1525</v>
      </c>
      <c r="I7" s="538">
        <v>1916</v>
      </c>
      <c r="J7" s="538">
        <v>1201</v>
      </c>
      <c r="K7" s="539">
        <v>1832</v>
      </c>
      <c r="L7" s="539">
        <v>2325</v>
      </c>
      <c r="M7" s="539">
        <v>1760</v>
      </c>
      <c r="N7" s="533"/>
      <c r="O7" s="533"/>
      <c r="P7" s="533"/>
      <c r="Q7" s="533"/>
      <c r="R7" s="533"/>
      <c r="S7" s="533"/>
      <c r="T7" s="533"/>
      <c r="U7" s="533"/>
      <c r="V7" s="533"/>
    </row>
    <row r="8" spans="1:22" ht="15">
      <c r="A8" s="817"/>
      <c r="B8" s="536" t="s">
        <v>241</v>
      </c>
      <c r="C8" s="537">
        <v>8384</v>
      </c>
      <c r="D8" s="537">
        <v>7189</v>
      </c>
      <c r="E8" s="537">
        <v>11009</v>
      </c>
      <c r="F8" s="537">
        <v>9306</v>
      </c>
      <c r="G8" s="538">
        <v>11666</v>
      </c>
      <c r="H8" s="538">
        <v>10618</v>
      </c>
      <c r="I8" s="538">
        <v>12233</v>
      </c>
      <c r="J8" s="538">
        <v>12032</v>
      </c>
      <c r="K8" s="539">
        <v>13968</v>
      </c>
      <c r="L8" s="539">
        <v>13838</v>
      </c>
      <c r="M8" s="539">
        <v>10988</v>
      </c>
      <c r="N8" s="533"/>
      <c r="O8" s="533"/>
      <c r="P8" s="533"/>
      <c r="Q8" s="533"/>
      <c r="R8" s="533"/>
      <c r="S8" s="533"/>
      <c r="T8" s="533"/>
      <c r="U8" s="533"/>
      <c r="V8" s="533"/>
    </row>
    <row r="9" spans="1:22" ht="15">
      <c r="A9" s="817"/>
      <c r="B9" s="540" t="s">
        <v>287</v>
      </c>
      <c r="C9" s="535">
        <v>8301</v>
      </c>
      <c r="D9" s="535">
        <v>7239</v>
      </c>
      <c r="E9" s="535">
        <v>7951</v>
      </c>
      <c r="F9" s="535">
        <v>7796</v>
      </c>
      <c r="G9" s="535">
        <v>10544</v>
      </c>
      <c r="H9" s="535">
        <v>7697</v>
      </c>
      <c r="I9" s="535">
        <v>10306</v>
      </c>
      <c r="J9" s="535">
        <v>9974</v>
      </c>
      <c r="K9" s="535">
        <v>11152</v>
      </c>
      <c r="L9" s="535">
        <v>11811</v>
      </c>
      <c r="M9" s="535">
        <v>9451</v>
      </c>
      <c r="N9" s="532"/>
      <c r="O9" s="532"/>
      <c r="P9" s="532"/>
      <c r="Q9" s="532"/>
      <c r="R9" s="532"/>
      <c r="S9" s="532"/>
      <c r="T9" s="532"/>
      <c r="U9" s="532"/>
      <c r="V9" s="532"/>
    </row>
    <row r="10" spans="1:22" ht="15">
      <c r="A10" s="817"/>
      <c r="B10" s="536" t="s">
        <v>236</v>
      </c>
      <c r="C10" s="537">
        <v>0</v>
      </c>
      <c r="D10" s="537">
        <v>124</v>
      </c>
      <c r="E10" s="537">
        <v>0</v>
      </c>
      <c r="F10" s="537">
        <v>0</v>
      </c>
      <c r="G10" s="538">
        <v>0</v>
      </c>
      <c r="H10" s="538">
        <v>0</v>
      </c>
      <c r="I10" s="538">
        <v>0</v>
      </c>
      <c r="J10" s="538">
        <v>0</v>
      </c>
      <c r="K10" s="539">
        <v>0</v>
      </c>
      <c r="L10" s="539">
        <v>0</v>
      </c>
      <c r="M10" s="539">
        <v>0</v>
      </c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ht="15">
      <c r="A11" s="817"/>
      <c r="B11" s="536" t="s">
        <v>285</v>
      </c>
      <c r="C11" s="537">
        <v>1767</v>
      </c>
      <c r="D11" s="537">
        <v>853</v>
      </c>
      <c r="E11" s="537">
        <v>777</v>
      </c>
      <c r="F11" s="537">
        <v>1285</v>
      </c>
      <c r="G11" s="538">
        <v>2093</v>
      </c>
      <c r="H11" s="538">
        <v>515</v>
      </c>
      <c r="I11" s="538">
        <v>1407</v>
      </c>
      <c r="J11" s="538">
        <v>2635</v>
      </c>
      <c r="K11" s="539">
        <v>1898</v>
      </c>
      <c r="L11" s="539">
        <v>703</v>
      </c>
      <c r="M11" s="539">
        <v>1253</v>
      </c>
      <c r="N11" s="533"/>
      <c r="O11" s="533"/>
      <c r="P11" s="533"/>
      <c r="Q11" s="533"/>
      <c r="R11" s="533"/>
      <c r="S11" s="533"/>
      <c r="T11" s="533"/>
      <c r="U11" s="533"/>
      <c r="V11" s="533"/>
    </row>
    <row r="12" spans="1:22" ht="15">
      <c r="A12" s="817"/>
      <c r="B12" s="536" t="s">
        <v>239</v>
      </c>
      <c r="C12" s="537">
        <v>664</v>
      </c>
      <c r="D12" s="537">
        <v>650</v>
      </c>
      <c r="E12" s="537">
        <v>1280</v>
      </c>
      <c r="F12" s="537">
        <v>765</v>
      </c>
      <c r="G12" s="538">
        <v>896</v>
      </c>
      <c r="H12" s="538">
        <v>1039</v>
      </c>
      <c r="I12" s="538">
        <v>601</v>
      </c>
      <c r="J12" s="538">
        <v>641</v>
      </c>
      <c r="K12" s="539">
        <v>1119</v>
      </c>
      <c r="L12" s="539">
        <v>1399</v>
      </c>
      <c r="M12" s="539">
        <v>839</v>
      </c>
      <c r="N12" s="533"/>
      <c r="O12" s="533"/>
      <c r="P12" s="533"/>
      <c r="Q12" s="533"/>
      <c r="R12" s="533"/>
      <c r="S12" s="533"/>
      <c r="T12" s="533"/>
      <c r="U12" s="533"/>
      <c r="V12" s="533"/>
    </row>
    <row r="13" spans="1:22" ht="15">
      <c r="A13" s="817"/>
      <c r="B13" s="536" t="s">
        <v>241</v>
      </c>
      <c r="C13" s="537">
        <v>5870</v>
      </c>
      <c r="D13" s="537">
        <v>5612</v>
      </c>
      <c r="E13" s="537">
        <v>5894</v>
      </c>
      <c r="F13" s="537">
        <v>5746</v>
      </c>
      <c r="G13" s="538">
        <v>7555</v>
      </c>
      <c r="H13" s="538">
        <v>6143</v>
      </c>
      <c r="I13" s="538">
        <v>8298</v>
      </c>
      <c r="J13" s="538">
        <v>6698</v>
      </c>
      <c r="K13" s="539">
        <v>8135</v>
      </c>
      <c r="L13" s="539">
        <v>9709</v>
      </c>
      <c r="M13" s="539">
        <v>7359</v>
      </c>
      <c r="N13" s="533"/>
      <c r="O13" s="533"/>
      <c r="P13" s="533"/>
      <c r="Q13" s="533"/>
      <c r="R13" s="533"/>
      <c r="S13" s="533"/>
      <c r="T13" s="533"/>
      <c r="U13" s="533"/>
      <c r="V13" s="533"/>
    </row>
    <row r="14" spans="1:22" ht="15">
      <c r="A14" s="817"/>
      <c r="B14" s="540" t="s">
        <v>288</v>
      </c>
      <c r="C14" s="535">
        <v>34526</v>
      </c>
      <c r="D14" s="535">
        <v>33999</v>
      </c>
      <c r="E14" s="535">
        <v>33538</v>
      </c>
      <c r="F14" s="535">
        <v>36853</v>
      </c>
      <c r="G14" s="535">
        <v>42228</v>
      </c>
      <c r="H14" s="535">
        <v>35239</v>
      </c>
      <c r="I14" s="535">
        <v>38016</v>
      </c>
      <c r="J14" s="535">
        <v>40823</v>
      </c>
      <c r="K14" s="535">
        <v>41348</v>
      </c>
      <c r="L14" s="535">
        <v>34697</v>
      </c>
      <c r="M14" s="535">
        <v>34353</v>
      </c>
      <c r="N14" s="532"/>
      <c r="O14" s="532"/>
      <c r="P14" s="532"/>
      <c r="Q14" s="532"/>
      <c r="R14" s="532"/>
      <c r="S14" s="532"/>
      <c r="T14" s="532"/>
      <c r="U14" s="532"/>
      <c r="V14" s="532"/>
    </row>
    <row r="15" spans="1:22" ht="15">
      <c r="A15" s="817"/>
      <c r="B15" s="536" t="s">
        <v>236</v>
      </c>
      <c r="C15" s="537">
        <v>0</v>
      </c>
      <c r="D15" s="537">
        <v>0</v>
      </c>
      <c r="E15" s="537">
        <v>0</v>
      </c>
      <c r="F15" s="537">
        <v>0</v>
      </c>
      <c r="G15" s="538">
        <v>0</v>
      </c>
      <c r="H15" s="538">
        <v>0</v>
      </c>
      <c r="I15" s="538">
        <v>0</v>
      </c>
      <c r="J15" s="538">
        <v>0</v>
      </c>
      <c r="K15" s="539">
        <v>0</v>
      </c>
      <c r="L15" s="539">
        <v>0</v>
      </c>
      <c r="M15" s="539">
        <v>0</v>
      </c>
      <c r="N15" s="533"/>
      <c r="O15" s="533"/>
      <c r="P15" s="533"/>
      <c r="Q15" s="533"/>
      <c r="R15" s="533"/>
      <c r="S15" s="533"/>
      <c r="T15" s="533"/>
      <c r="U15" s="533"/>
      <c r="V15" s="533"/>
    </row>
    <row r="16" spans="1:22" ht="15">
      <c r="A16" s="817"/>
      <c r="B16" s="536" t="s">
        <v>285</v>
      </c>
      <c r="C16" s="537">
        <v>31494</v>
      </c>
      <c r="D16" s="537">
        <v>31625</v>
      </c>
      <c r="E16" s="537">
        <v>27972</v>
      </c>
      <c r="F16" s="537">
        <v>32971</v>
      </c>
      <c r="G16" s="538">
        <v>37995</v>
      </c>
      <c r="H16" s="538">
        <v>30278</v>
      </c>
      <c r="I16" s="538">
        <v>32766</v>
      </c>
      <c r="J16" s="538">
        <v>34929</v>
      </c>
      <c r="K16" s="539">
        <v>34802</v>
      </c>
      <c r="L16" s="539">
        <v>29642</v>
      </c>
      <c r="M16" s="539">
        <v>29803</v>
      </c>
      <c r="N16" s="533"/>
      <c r="O16" s="533"/>
      <c r="P16" s="533"/>
      <c r="Q16" s="533"/>
      <c r="R16" s="533"/>
      <c r="S16" s="533"/>
      <c r="T16" s="533"/>
      <c r="U16" s="533"/>
      <c r="V16" s="533"/>
    </row>
    <row r="17" spans="1:22" ht="15">
      <c r="A17" s="817"/>
      <c r="B17" s="536" t="s">
        <v>239</v>
      </c>
      <c r="C17" s="537">
        <v>518</v>
      </c>
      <c r="D17" s="537">
        <v>797</v>
      </c>
      <c r="E17" s="537">
        <v>451</v>
      </c>
      <c r="F17" s="537">
        <v>322</v>
      </c>
      <c r="G17" s="538">
        <v>122</v>
      </c>
      <c r="H17" s="538">
        <v>486</v>
      </c>
      <c r="I17" s="538">
        <v>1315</v>
      </c>
      <c r="J17" s="538">
        <v>560</v>
      </c>
      <c r="K17" s="539">
        <v>713</v>
      </c>
      <c r="L17" s="539">
        <v>926</v>
      </c>
      <c r="M17" s="539">
        <v>921</v>
      </c>
      <c r="N17" s="533"/>
      <c r="O17" s="533"/>
      <c r="P17" s="533"/>
      <c r="Q17" s="533"/>
      <c r="R17" s="533"/>
      <c r="S17" s="533"/>
      <c r="T17" s="533"/>
      <c r="U17" s="533"/>
      <c r="V17" s="533"/>
    </row>
    <row r="18" spans="1:22" ht="15">
      <c r="A18" s="818"/>
      <c r="B18" s="541" t="s">
        <v>241</v>
      </c>
      <c r="C18" s="542">
        <v>2514</v>
      </c>
      <c r="D18" s="542">
        <v>1577</v>
      </c>
      <c r="E18" s="542">
        <v>5115</v>
      </c>
      <c r="F18" s="542">
        <v>3560</v>
      </c>
      <c r="G18" s="543">
        <v>4111</v>
      </c>
      <c r="H18" s="543">
        <v>4475</v>
      </c>
      <c r="I18" s="543">
        <v>3935</v>
      </c>
      <c r="J18" s="543">
        <v>5334</v>
      </c>
      <c r="K18" s="544">
        <v>5833</v>
      </c>
      <c r="L18" s="544">
        <v>4129</v>
      </c>
      <c r="M18" s="544">
        <v>3629</v>
      </c>
      <c r="N18" s="533"/>
      <c r="O18" s="533"/>
      <c r="P18" s="533"/>
      <c r="Q18" s="533"/>
      <c r="R18" s="533"/>
      <c r="S18" s="533"/>
      <c r="T18" s="533"/>
      <c r="U18" s="533"/>
      <c r="V18" s="533"/>
    </row>
  </sheetData>
  <mergeCells count="4">
    <mergeCell ref="A2:B2"/>
    <mergeCell ref="A4:A18"/>
    <mergeCell ref="A1:M1"/>
    <mergeCell ref="A3:M3"/>
  </mergeCells>
  <pageMargins left="0.7" right="0.7" top="0.75" bottom="0.75" header="0.3" footer="0.3"/>
  <pageSetup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00B050"/>
  </sheetPr>
  <dimension ref="A1:V18"/>
  <sheetViews>
    <sheetView showGridLines="0" showWhiteSpace="0" workbookViewId="0">
      <selection activeCell="N17" sqref="N17"/>
    </sheetView>
  </sheetViews>
  <sheetFormatPr baseColWidth="10" defaultColWidth="11.42578125" defaultRowHeight="12.75"/>
  <cols>
    <col min="1" max="1" width="11.42578125" style="11"/>
    <col min="2" max="2" width="33.28515625" style="11" bestFit="1" customWidth="1"/>
    <col min="3" max="13" width="9.42578125" style="11" customWidth="1"/>
    <col min="14" max="16384" width="11.42578125" style="11"/>
  </cols>
  <sheetData>
    <row r="1" spans="1:22" ht="30" customHeight="1">
      <c r="A1" s="975" t="s">
        <v>334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22" ht="30.75" customHeight="1">
      <c r="A2" s="974" t="s">
        <v>234</v>
      </c>
      <c r="B2" s="974"/>
      <c r="C2" s="519">
        <v>2007</v>
      </c>
      <c r="D2" s="519">
        <v>2008</v>
      </c>
      <c r="E2" s="519">
        <v>2009</v>
      </c>
      <c r="F2" s="519">
        <v>2010</v>
      </c>
      <c r="G2" s="519">
        <v>2011</v>
      </c>
      <c r="H2" s="519">
        <v>2012</v>
      </c>
      <c r="I2" s="519">
        <v>2013</v>
      </c>
      <c r="J2" s="519">
        <v>2014</v>
      </c>
      <c r="K2" s="519">
        <v>2015</v>
      </c>
      <c r="L2" s="569">
        <v>2016</v>
      </c>
      <c r="M2" s="693">
        <v>2017</v>
      </c>
      <c r="N2" s="491"/>
      <c r="O2" s="491"/>
      <c r="P2" s="491"/>
      <c r="Q2" s="491"/>
      <c r="R2" s="491"/>
      <c r="S2" s="491"/>
      <c r="T2" s="491"/>
      <c r="U2" s="491"/>
      <c r="V2" s="491"/>
    </row>
    <row r="3" spans="1:22" ht="22.5" customHeight="1">
      <c r="A3" s="970" t="s">
        <v>278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491"/>
      <c r="O3" s="491"/>
      <c r="P3" s="491"/>
      <c r="Q3" s="491"/>
      <c r="R3" s="491"/>
      <c r="S3" s="491"/>
      <c r="T3" s="491"/>
      <c r="U3" s="491"/>
      <c r="V3" s="491"/>
    </row>
    <row r="4" spans="1:22" ht="15">
      <c r="A4" s="817" t="s">
        <v>249</v>
      </c>
      <c r="B4" s="540" t="s">
        <v>290</v>
      </c>
      <c r="C4" s="535">
        <v>39456</v>
      </c>
      <c r="D4" s="535">
        <v>41205</v>
      </c>
      <c r="E4" s="535">
        <v>38476</v>
      </c>
      <c r="F4" s="535">
        <v>42081</v>
      </c>
      <c r="G4" s="535">
        <v>40367</v>
      </c>
      <c r="H4" s="535">
        <v>42110</v>
      </c>
      <c r="I4" s="535">
        <v>36336</v>
      </c>
      <c r="J4" s="535">
        <v>38899</v>
      </c>
      <c r="K4" s="535">
        <v>38325</v>
      </c>
      <c r="L4" s="535">
        <v>37015</v>
      </c>
      <c r="M4" s="535">
        <v>36840</v>
      </c>
      <c r="N4" s="532"/>
      <c r="O4" s="532"/>
      <c r="P4" s="532"/>
      <c r="Q4" s="532"/>
      <c r="R4" s="532"/>
      <c r="S4" s="532"/>
      <c r="T4" s="532"/>
      <c r="U4" s="532"/>
      <c r="V4" s="532"/>
    </row>
    <row r="5" spans="1:22" ht="15">
      <c r="A5" s="817"/>
      <c r="B5" s="536" t="s">
        <v>236</v>
      </c>
      <c r="C5" s="537">
        <v>0</v>
      </c>
      <c r="D5" s="537">
        <v>0</v>
      </c>
      <c r="E5" s="537">
        <v>0</v>
      </c>
      <c r="F5" s="537">
        <v>0</v>
      </c>
      <c r="G5" s="538">
        <v>0</v>
      </c>
      <c r="H5" s="538">
        <v>0</v>
      </c>
      <c r="I5" s="538">
        <v>0</v>
      </c>
      <c r="J5" s="538">
        <v>0</v>
      </c>
      <c r="K5" s="539">
        <v>0</v>
      </c>
      <c r="L5" s="539">
        <v>0</v>
      </c>
      <c r="M5" s="539">
        <v>104</v>
      </c>
      <c r="N5" s="533"/>
      <c r="O5" s="533"/>
      <c r="P5" s="533"/>
      <c r="Q5" s="533"/>
      <c r="R5" s="533"/>
      <c r="S5" s="533"/>
      <c r="T5" s="533"/>
      <c r="U5" s="533"/>
      <c r="V5" s="533"/>
    </row>
    <row r="6" spans="1:22" ht="15">
      <c r="A6" s="817"/>
      <c r="B6" s="536" t="s">
        <v>285</v>
      </c>
      <c r="C6" s="537">
        <v>36072</v>
      </c>
      <c r="D6" s="537">
        <v>35770</v>
      </c>
      <c r="E6" s="537">
        <v>32698</v>
      </c>
      <c r="F6" s="537">
        <v>35026</v>
      </c>
      <c r="G6" s="538">
        <v>34226</v>
      </c>
      <c r="H6" s="538">
        <v>34593</v>
      </c>
      <c r="I6" s="538">
        <v>31469</v>
      </c>
      <c r="J6" s="538">
        <v>34031</v>
      </c>
      <c r="K6" s="539">
        <v>32633</v>
      </c>
      <c r="L6" s="539">
        <v>32570</v>
      </c>
      <c r="M6" s="539">
        <v>28513</v>
      </c>
      <c r="N6" s="533"/>
      <c r="O6" s="533"/>
      <c r="P6" s="533"/>
      <c r="Q6" s="533"/>
      <c r="R6" s="533"/>
      <c r="S6" s="533"/>
      <c r="T6" s="533"/>
      <c r="U6" s="533"/>
      <c r="V6" s="533"/>
    </row>
    <row r="7" spans="1:22" ht="15">
      <c r="A7" s="817"/>
      <c r="B7" s="536" t="s">
        <v>239</v>
      </c>
      <c r="C7" s="537">
        <v>689</v>
      </c>
      <c r="D7" s="537">
        <v>1133</v>
      </c>
      <c r="E7" s="537">
        <v>1149</v>
      </c>
      <c r="F7" s="537">
        <v>1193</v>
      </c>
      <c r="G7" s="538">
        <v>481</v>
      </c>
      <c r="H7" s="538">
        <v>1372</v>
      </c>
      <c r="I7" s="538">
        <v>1230</v>
      </c>
      <c r="J7" s="538">
        <v>1180</v>
      </c>
      <c r="K7" s="539">
        <v>1201</v>
      </c>
      <c r="L7" s="539">
        <v>1406</v>
      </c>
      <c r="M7" s="539">
        <v>1787</v>
      </c>
      <c r="N7" s="533"/>
      <c r="O7" s="533"/>
      <c r="P7" s="533"/>
      <c r="Q7" s="533"/>
      <c r="R7" s="533"/>
      <c r="S7" s="533"/>
      <c r="T7" s="533"/>
      <c r="U7" s="533"/>
      <c r="V7" s="533"/>
    </row>
    <row r="8" spans="1:22" ht="15">
      <c r="A8" s="817"/>
      <c r="B8" s="536" t="s">
        <v>241</v>
      </c>
      <c r="C8" s="537">
        <v>2695</v>
      </c>
      <c r="D8" s="537">
        <v>4302</v>
      </c>
      <c r="E8" s="537">
        <v>4629</v>
      </c>
      <c r="F8" s="537">
        <v>5862</v>
      </c>
      <c r="G8" s="538">
        <v>5660</v>
      </c>
      <c r="H8" s="538">
        <v>6145</v>
      </c>
      <c r="I8" s="538">
        <v>3637</v>
      </c>
      <c r="J8" s="538">
        <v>3688</v>
      </c>
      <c r="K8" s="539">
        <v>4491</v>
      </c>
      <c r="L8" s="539">
        <v>3039</v>
      </c>
      <c r="M8" s="539">
        <v>6436</v>
      </c>
      <c r="N8" s="533"/>
      <c r="O8" s="533"/>
      <c r="P8" s="533"/>
      <c r="Q8" s="533"/>
      <c r="R8" s="533"/>
      <c r="S8" s="533"/>
      <c r="T8" s="533"/>
      <c r="U8" s="533"/>
      <c r="V8" s="533"/>
    </row>
    <row r="9" spans="1:22" ht="15">
      <c r="A9" s="817"/>
      <c r="B9" s="540" t="s">
        <v>150</v>
      </c>
      <c r="C9" s="535">
        <v>3283</v>
      </c>
      <c r="D9" s="535">
        <v>3146</v>
      </c>
      <c r="E9" s="535">
        <v>4028</v>
      </c>
      <c r="F9" s="535">
        <v>5091</v>
      </c>
      <c r="G9" s="535">
        <v>5905</v>
      </c>
      <c r="H9" s="535">
        <v>5376</v>
      </c>
      <c r="I9" s="535">
        <v>3738</v>
      </c>
      <c r="J9" s="535">
        <v>4076</v>
      </c>
      <c r="K9" s="535">
        <v>5712</v>
      </c>
      <c r="L9" s="535">
        <v>4560</v>
      </c>
      <c r="M9" s="535">
        <v>6601</v>
      </c>
      <c r="N9" s="532"/>
      <c r="O9" s="532"/>
      <c r="P9" s="532"/>
      <c r="Q9" s="532"/>
      <c r="R9" s="532"/>
      <c r="S9" s="532"/>
      <c r="T9" s="532"/>
      <c r="U9" s="532"/>
      <c r="V9" s="532"/>
    </row>
    <row r="10" spans="1:22" ht="15">
      <c r="A10" s="817"/>
      <c r="B10" s="536" t="s">
        <v>236</v>
      </c>
      <c r="C10" s="537">
        <v>0</v>
      </c>
      <c r="D10" s="537">
        <v>0</v>
      </c>
      <c r="E10" s="537">
        <v>0</v>
      </c>
      <c r="F10" s="537">
        <v>0</v>
      </c>
      <c r="G10" s="538">
        <v>0</v>
      </c>
      <c r="H10" s="538">
        <v>0</v>
      </c>
      <c r="I10" s="538">
        <v>0</v>
      </c>
      <c r="J10" s="538">
        <v>0</v>
      </c>
      <c r="K10" s="539">
        <v>0</v>
      </c>
      <c r="L10" s="539">
        <v>0</v>
      </c>
      <c r="M10" s="539">
        <v>104</v>
      </c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ht="15">
      <c r="A11" s="817"/>
      <c r="B11" s="536" t="s">
        <v>285</v>
      </c>
      <c r="C11" s="537">
        <v>851</v>
      </c>
      <c r="D11" s="537">
        <v>623</v>
      </c>
      <c r="E11" s="537">
        <v>892</v>
      </c>
      <c r="F11" s="537">
        <v>1192</v>
      </c>
      <c r="G11" s="538">
        <v>1819</v>
      </c>
      <c r="H11" s="538">
        <v>755</v>
      </c>
      <c r="I11" s="538">
        <v>965</v>
      </c>
      <c r="J11" s="538">
        <v>1286</v>
      </c>
      <c r="K11" s="539">
        <v>1726</v>
      </c>
      <c r="L11" s="539">
        <v>1823</v>
      </c>
      <c r="M11" s="539">
        <v>2265</v>
      </c>
      <c r="N11" s="533"/>
      <c r="O11" s="533"/>
      <c r="P11" s="533"/>
      <c r="Q11" s="533"/>
      <c r="R11" s="533"/>
      <c r="S11" s="533"/>
      <c r="T11" s="533"/>
      <c r="U11" s="533"/>
      <c r="V11" s="533"/>
    </row>
    <row r="12" spans="1:22" ht="15">
      <c r="A12" s="817"/>
      <c r="B12" s="536" t="s">
        <v>239</v>
      </c>
      <c r="C12" s="537">
        <v>298</v>
      </c>
      <c r="D12" s="537">
        <v>379</v>
      </c>
      <c r="E12" s="537">
        <v>407</v>
      </c>
      <c r="F12" s="537">
        <v>287</v>
      </c>
      <c r="G12" s="538">
        <v>231</v>
      </c>
      <c r="H12" s="538">
        <v>606</v>
      </c>
      <c r="I12" s="538">
        <v>851</v>
      </c>
      <c r="J12" s="538">
        <v>784</v>
      </c>
      <c r="K12" s="539">
        <v>856</v>
      </c>
      <c r="L12" s="539">
        <v>804</v>
      </c>
      <c r="M12" s="539">
        <v>662</v>
      </c>
      <c r="N12" s="533"/>
      <c r="O12" s="533"/>
      <c r="P12" s="533"/>
      <c r="Q12" s="533"/>
      <c r="R12" s="533"/>
      <c r="S12" s="533"/>
      <c r="T12" s="533"/>
      <c r="U12" s="533"/>
      <c r="V12" s="533"/>
    </row>
    <row r="13" spans="1:22" ht="15">
      <c r="A13" s="817"/>
      <c r="B13" s="536" t="s">
        <v>241</v>
      </c>
      <c r="C13" s="537">
        <v>2134</v>
      </c>
      <c r="D13" s="537">
        <v>2144</v>
      </c>
      <c r="E13" s="537">
        <v>2729</v>
      </c>
      <c r="F13" s="537">
        <v>3612</v>
      </c>
      <c r="G13" s="538">
        <v>3855</v>
      </c>
      <c r="H13" s="538">
        <v>4015</v>
      </c>
      <c r="I13" s="538">
        <v>1922</v>
      </c>
      <c r="J13" s="538">
        <v>2006</v>
      </c>
      <c r="K13" s="539">
        <v>3130</v>
      </c>
      <c r="L13" s="539">
        <v>1933</v>
      </c>
      <c r="M13" s="539">
        <v>3570</v>
      </c>
      <c r="N13" s="533"/>
      <c r="O13" s="533"/>
      <c r="P13" s="533"/>
      <c r="Q13" s="533"/>
      <c r="R13" s="533"/>
      <c r="S13" s="533"/>
      <c r="T13" s="533"/>
      <c r="U13" s="533"/>
      <c r="V13" s="533"/>
    </row>
    <row r="14" spans="1:22" ht="15">
      <c r="A14" s="817"/>
      <c r="B14" s="540" t="s">
        <v>151</v>
      </c>
      <c r="C14" s="535">
        <v>36173</v>
      </c>
      <c r="D14" s="535">
        <v>38059</v>
      </c>
      <c r="E14" s="535">
        <v>34448</v>
      </c>
      <c r="F14" s="535">
        <v>36990</v>
      </c>
      <c r="G14" s="535">
        <v>34462</v>
      </c>
      <c r="H14" s="535">
        <v>36734</v>
      </c>
      <c r="I14" s="535">
        <v>32598</v>
      </c>
      <c r="J14" s="535">
        <v>34823</v>
      </c>
      <c r="K14" s="535">
        <v>32613</v>
      </c>
      <c r="L14" s="535">
        <v>32455</v>
      </c>
      <c r="M14" s="535">
        <v>30239</v>
      </c>
      <c r="N14" s="532"/>
      <c r="O14" s="532"/>
      <c r="P14" s="532"/>
      <c r="Q14" s="532"/>
      <c r="R14" s="532"/>
      <c r="S14" s="532"/>
      <c r="T14" s="532"/>
      <c r="U14" s="532"/>
      <c r="V14" s="532"/>
    </row>
    <row r="15" spans="1:22" ht="15">
      <c r="A15" s="817"/>
      <c r="B15" s="536" t="s">
        <v>236</v>
      </c>
      <c r="C15" s="537">
        <v>0</v>
      </c>
      <c r="D15" s="537">
        <v>0</v>
      </c>
      <c r="E15" s="537">
        <v>0</v>
      </c>
      <c r="F15" s="537">
        <v>0</v>
      </c>
      <c r="G15" s="538">
        <v>0</v>
      </c>
      <c r="H15" s="538">
        <v>0</v>
      </c>
      <c r="I15" s="538">
        <v>0</v>
      </c>
      <c r="J15" s="538">
        <v>0</v>
      </c>
      <c r="K15" s="539">
        <v>0</v>
      </c>
      <c r="L15" s="539">
        <v>0</v>
      </c>
      <c r="M15" s="539">
        <v>0</v>
      </c>
      <c r="N15" s="533"/>
      <c r="O15" s="533"/>
      <c r="P15" s="533"/>
      <c r="Q15" s="533"/>
      <c r="R15" s="533"/>
      <c r="S15" s="533"/>
      <c r="T15" s="533"/>
      <c r="U15" s="533"/>
      <c r="V15" s="533"/>
    </row>
    <row r="16" spans="1:22" ht="15">
      <c r="A16" s="817"/>
      <c r="B16" s="536" t="s">
        <v>285</v>
      </c>
      <c r="C16" s="537">
        <v>35221</v>
      </c>
      <c r="D16" s="537">
        <v>35147</v>
      </c>
      <c r="E16" s="537">
        <v>31806</v>
      </c>
      <c r="F16" s="537">
        <v>33834</v>
      </c>
      <c r="G16" s="538">
        <v>32407</v>
      </c>
      <c r="H16" s="538">
        <v>33838</v>
      </c>
      <c r="I16" s="538">
        <v>30504</v>
      </c>
      <c r="J16" s="538">
        <v>32745</v>
      </c>
      <c r="K16" s="539">
        <v>30907</v>
      </c>
      <c r="L16" s="539">
        <v>30747</v>
      </c>
      <c r="M16" s="539">
        <v>26248</v>
      </c>
      <c r="N16" s="533"/>
      <c r="O16" s="533"/>
      <c r="P16" s="533"/>
      <c r="Q16" s="533"/>
      <c r="R16" s="533"/>
      <c r="S16" s="533"/>
      <c r="T16" s="533"/>
      <c r="U16" s="533"/>
      <c r="V16" s="533"/>
    </row>
    <row r="17" spans="1:22" ht="15">
      <c r="A17" s="817"/>
      <c r="B17" s="536" t="s">
        <v>239</v>
      </c>
      <c r="C17" s="537">
        <v>391</v>
      </c>
      <c r="D17" s="537">
        <v>754</v>
      </c>
      <c r="E17" s="537">
        <v>742</v>
      </c>
      <c r="F17" s="537">
        <v>906</v>
      </c>
      <c r="G17" s="538">
        <v>250</v>
      </c>
      <c r="H17" s="538">
        <v>766</v>
      </c>
      <c r="I17" s="538">
        <v>379</v>
      </c>
      <c r="J17" s="538">
        <v>396</v>
      </c>
      <c r="K17" s="539">
        <v>345</v>
      </c>
      <c r="L17" s="539">
        <v>602</v>
      </c>
      <c r="M17" s="539">
        <v>1125</v>
      </c>
      <c r="N17" s="533"/>
      <c r="O17" s="533"/>
      <c r="P17" s="533"/>
      <c r="Q17" s="533"/>
      <c r="R17" s="533"/>
      <c r="S17" s="533"/>
      <c r="T17" s="533"/>
      <c r="U17" s="533"/>
      <c r="V17" s="533"/>
    </row>
    <row r="18" spans="1:22" ht="15">
      <c r="A18" s="818"/>
      <c r="B18" s="541" t="s">
        <v>241</v>
      </c>
      <c r="C18" s="542">
        <v>561</v>
      </c>
      <c r="D18" s="542">
        <v>2158</v>
      </c>
      <c r="E18" s="542">
        <v>1900</v>
      </c>
      <c r="F18" s="542">
        <v>2250</v>
      </c>
      <c r="G18" s="543">
        <v>1805</v>
      </c>
      <c r="H18" s="543">
        <v>2130</v>
      </c>
      <c r="I18" s="543">
        <v>1715</v>
      </c>
      <c r="J18" s="543">
        <v>1682</v>
      </c>
      <c r="K18" s="544">
        <v>1361</v>
      </c>
      <c r="L18" s="544">
        <v>1106</v>
      </c>
      <c r="M18" s="544">
        <v>2866</v>
      </c>
      <c r="N18" s="533"/>
      <c r="O18" s="533"/>
      <c r="P18" s="533"/>
      <c r="Q18" s="533"/>
      <c r="R18" s="533"/>
      <c r="S18" s="533"/>
      <c r="T18" s="533"/>
      <c r="U18" s="533"/>
      <c r="V18" s="533"/>
    </row>
  </sheetData>
  <mergeCells count="4">
    <mergeCell ref="A2:B2"/>
    <mergeCell ref="A4:A18"/>
    <mergeCell ref="A1:M1"/>
    <mergeCell ref="A3:M3"/>
  </mergeCells>
  <pageMargins left="0.7" right="0.7" top="0.75" bottom="0.75" header="0.3" footer="0.3"/>
  <pageSetup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00B050"/>
  </sheetPr>
  <dimension ref="A1:U18"/>
  <sheetViews>
    <sheetView showGridLines="0" showWhiteSpace="0" workbookViewId="0">
      <selection activeCell="M4" sqref="M4"/>
    </sheetView>
  </sheetViews>
  <sheetFormatPr baseColWidth="10" defaultColWidth="11.42578125" defaultRowHeight="12.75"/>
  <cols>
    <col min="1" max="1" width="11.42578125" style="11"/>
    <col min="2" max="2" width="33.28515625" style="11" bestFit="1" customWidth="1"/>
    <col min="3" max="13" width="10.42578125" style="11" customWidth="1"/>
    <col min="14" max="16384" width="11.42578125" style="11"/>
  </cols>
  <sheetData>
    <row r="1" spans="1:21" ht="30" customHeight="1">
      <c r="A1" s="975" t="s">
        <v>335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21" ht="30.75" customHeight="1">
      <c r="A2" s="974" t="s">
        <v>234</v>
      </c>
      <c r="B2" s="974"/>
      <c r="C2" s="519">
        <v>2007</v>
      </c>
      <c r="D2" s="519">
        <v>2008</v>
      </c>
      <c r="E2" s="519">
        <v>2009</v>
      </c>
      <c r="F2" s="519">
        <v>2010</v>
      </c>
      <c r="G2" s="519">
        <v>2011</v>
      </c>
      <c r="H2" s="519">
        <v>2012</v>
      </c>
      <c r="I2" s="519">
        <v>2013</v>
      </c>
      <c r="J2" s="519">
        <v>2014</v>
      </c>
      <c r="K2" s="519">
        <v>2015</v>
      </c>
      <c r="L2" s="569">
        <v>2016</v>
      </c>
      <c r="M2" s="693">
        <v>2017</v>
      </c>
      <c r="N2" s="491"/>
      <c r="O2" s="491"/>
      <c r="P2" s="491"/>
      <c r="Q2" s="491"/>
      <c r="R2" s="491"/>
      <c r="S2" s="491"/>
      <c r="T2" s="491"/>
      <c r="U2" s="491"/>
    </row>
    <row r="3" spans="1:21" ht="30.75" customHeight="1">
      <c r="A3" s="976" t="s">
        <v>291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77"/>
      <c r="N3" s="491"/>
      <c r="O3" s="491"/>
      <c r="P3" s="491"/>
      <c r="Q3" s="491"/>
      <c r="R3" s="491"/>
      <c r="S3" s="491"/>
      <c r="T3" s="491"/>
      <c r="U3" s="491"/>
    </row>
    <row r="4" spans="1:21" ht="15">
      <c r="A4" s="844" t="s">
        <v>94</v>
      </c>
      <c r="B4" s="701" t="s">
        <v>286</v>
      </c>
      <c r="C4" s="550">
        <v>27.121644115562731</v>
      </c>
      <c r="D4" s="550">
        <v>28.374708743043392</v>
      </c>
      <c r="E4" s="550">
        <v>27.745682790494332</v>
      </c>
      <c r="F4" s="550">
        <v>28.625368420010361</v>
      </c>
      <c r="G4" s="550">
        <v>29.030458308398167</v>
      </c>
      <c r="H4" s="550">
        <v>25.268143112658731</v>
      </c>
      <c r="I4" s="550">
        <v>24.485180129109882</v>
      </c>
      <c r="J4" s="550">
        <v>25.119934130747108</v>
      </c>
      <c r="K4" s="550">
        <v>24.160082994174449</v>
      </c>
      <c r="L4" s="550">
        <f>'C25A1'!L4/'C23E'!$L$3*100</f>
        <v>21.382435390345993</v>
      </c>
      <c r="M4" s="550">
        <f>'C25A1'!M4/'C23E'!$L$3*100</f>
        <v>20.645392522048564</v>
      </c>
      <c r="N4" s="532"/>
      <c r="O4" s="532"/>
      <c r="P4" s="532"/>
      <c r="Q4" s="532"/>
      <c r="R4" s="532"/>
      <c r="S4" s="532"/>
      <c r="T4" s="532"/>
      <c r="U4" s="532"/>
    </row>
    <row r="5" spans="1:21" ht="12.75" customHeight="1">
      <c r="A5" s="817"/>
      <c r="B5" s="536" t="s">
        <v>236</v>
      </c>
      <c r="C5" s="547">
        <v>0</v>
      </c>
      <c r="D5" s="547">
        <v>4.2677533376240313E-2</v>
      </c>
      <c r="E5" s="547">
        <v>0</v>
      </c>
      <c r="F5" s="547">
        <v>0</v>
      </c>
      <c r="G5" s="547">
        <v>0</v>
      </c>
      <c r="H5" s="547">
        <v>0</v>
      </c>
      <c r="I5" s="547">
        <v>0</v>
      </c>
      <c r="J5" s="547">
        <v>0</v>
      </c>
      <c r="K5" s="547">
        <v>0</v>
      </c>
      <c r="L5" s="547">
        <f>'C25A1'!L5/'C23E'!$L$3*100</f>
        <v>0</v>
      </c>
      <c r="M5" s="547">
        <f>'C25A1'!M5/'C23E'!$L$3*100</f>
        <v>2.6624681591848748E-2</v>
      </c>
      <c r="N5" s="533"/>
      <c r="O5" s="533"/>
      <c r="P5" s="533"/>
      <c r="Q5" s="533"/>
      <c r="R5" s="533"/>
      <c r="S5" s="533"/>
      <c r="T5" s="533"/>
      <c r="U5" s="533"/>
    </row>
    <row r="6" spans="1:21" ht="15">
      <c r="A6" s="817"/>
      <c r="B6" s="536" t="s">
        <v>285</v>
      </c>
      <c r="C6" s="547">
        <v>22.853140399162779</v>
      </c>
      <c r="D6" s="547">
        <v>23.489163692432655</v>
      </c>
      <c r="E6" s="547">
        <v>21.320439822766275</v>
      </c>
      <c r="F6" s="547">
        <v>22.866629480861963</v>
      </c>
      <c r="G6" s="547">
        <v>23.162901456213845</v>
      </c>
      <c r="H6" s="547">
        <v>19.426931373189849</v>
      </c>
      <c r="I6" s="547">
        <v>18.985284249982644</v>
      </c>
      <c r="J6" s="547">
        <v>20.050634187598547</v>
      </c>
      <c r="K6" s="547">
        <v>18.443061208203655</v>
      </c>
      <c r="L6" s="547">
        <f>'C25A1'!L6/'C23E'!$L$3*100</f>
        <v>16.106652330299656</v>
      </c>
      <c r="M6" s="547">
        <f>'C25A1'!M6/'C23E'!$L$3*100</f>
        <v>15.250054401392676</v>
      </c>
      <c r="N6" s="533"/>
      <c r="O6" s="533"/>
      <c r="P6" s="533"/>
      <c r="Q6" s="533"/>
      <c r="R6" s="533"/>
      <c r="S6" s="533"/>
      <c r="T6" s="533"/>
      <c r="U6" s="533"/>
    </row>
    <row r="7" spans="1:21" ht="15">
      <c r="A7" s="817"/>
      <c r="B7" s="536" t="s">
        <v>239</v>
      </c>
      <c r="C7" s="547">
        <v>0.61670814311847988</v>
      </c>
      <c r="D7" s="547">
        <v>0.88796803315080652</v>
      </c>
      <c r="E7" s="547">
        <v>0.9992817662305219</v>
      </c>
      <c r="F7" s="547">
        <v>0.75251746797675112</v>
      </c>
      <c r="G7" s="547">
        <v>0.46722272092559347</v>
      </c>
      <c r="H7" s="547">
        <v>0.86073196384747497</v>
      </c>
      <c r="I7" s="547">
        <v>0.90990073810129812</v>
      </c>
      <c r="J7" s="547">
        <v>0.6668141630095975</v>
      </c>
      <c r="K7" s="547">
        <v>0.80679913813741932</v>
      </c>
      <c r="L7" s="547">
        <f>'C25A1'!L7/'C23E'!$L$3*100</f>
        <v>0.95516045210757394</v>
      </c>
      <c r="M7" s="547">
        <f>'C25A1'!M7/'C23E'!$L$3*100</f>
        <v>0.90805524621430311</v>
      </c>
      <c r="N7" s="533"/>
      <c r="O7" s="533"/>
      <c r="P7" s="533"/>
      <c r="Q7" s="533"/>
      <c r="R7" s="533"/>
      <c r="S7" s="533"/>
      <c r="T7" s="533"/>
      <c r="U7" s="533"/>
    </row>
    <row r="8" spans="1:21" ht="15">
      <c r="A8" s="817"/>
      <c r="B8" s="536" t="s">
        <v>241</v>
      </c>
      <c r="C8" s="547">
        <v>3.6517955732814738</v>
      </c>
      <c r="D8" s="547">
        <v>3.9548994840836889</v>
      </c>
      <c r="E8" s="547">
        <v>5.4259612014975342</v>
      </c>
      <c r="F8" s="547">
        <v>5.0062214711716502</v>
      </c>
      <c r="G8" s="547">
        <v>5.4003341312587274</v>
      </c>
      <c r="H8" s="547">
        <v>4.9804797756214088</v>
      </c>
      <c r="I8" s="547">
        <v>4.5899951410259376</v>
      </c>
      <c r="J8" s="547">
        <v>4.4024857801389645</v>
      </c>
      <c r="K8" s="547">
        <v>4.9102226478333737</v>
      </c>
      <c r="L8" s="547">
        <f>'C25A1'!L8/'C23E'!$L$3*100</f>
        <v>4.3206226079387635</v>
      </c>
      <c r="M8" s="547">
        <f>'C25A1'!M8/'C23E'!$L$3*100</f>
        <v>4.4606581928497366</v>
      </c>
      <c r="N8" s="533"/>
      <c r="O8" s="533"/>
      <c r="P8" s="533"/>
      <c r="Q8" s="533"/>
      <c r="R8" s="533"/>
      <c r="S8" s="533"/>
      <c r="T8" s="533"/>
      <c r="U8" s="533"/>
    </row>
    <row r="9" spans="1:21" ht="15">
      <c r="A9" s="817"/>
      <c r="B9" s="540" t="s">
        <v>287</v>
      </c>
      <c r="C9" s="548">
        <v>10.344704411502054</v>
      </c>
      <c r="D9" s="548">
        <v>10.329735912866166</v>
      </c>
      <c r="E9" s="548">
        <v>11.879450207263135</v>
      </c>
      <c r="F9" s="548">
        <v>12.100810351465299</v>
      </c>
      <c r="G9" s="548">
        <v>14.232562968859508</v>
      </c>
      <c r="H9" s="548">
        <v>10.735989751001904</v>
      </c>
      <c r="I9" s="548">
        <v>10.467551633412091</v>
      </c>
      <c r="J9" s="548">
        <v>10.453713486406452</v>
      </c>
      <c r="K9" s="548">
        <v>11.278834128104121</v>
      </c>
      <c r="L9" s="548">
        <f>'C25A1'!L9/'C23E'!$L$12*100</f>
        <v>10.465986024894356</v>
      </c>
      <c r="M9" s="548">
        <f>'C25A1'!M9/'C23E'!$L$12*100</f>
        <v>10.262049213340919</v>
      </c>
      <c r="N9" s="532"/>
      <c r="O9" s="532"/>
      <c r="P9" s="532"/>
      <c r="Q9" s="532"/>
      <c r="R9" s="532"/>
      <c r="S9" s="532"/>
      <c r="T9" s="532"/>
      <c r="U9" s="532"/>
    </row>
    <row r="10" spans="1:21" ht="15">
      <c r="A10" s="817"/>
      <c r="B10" s="536" t="s">
        <v>236</v>
      </c>
      <c r="C10" s="547">
        <v>0</v>
      </c>
      <c r="D10" s="547">
        <v>0.12334013030287959</v>
      </c>
      <c r="E10" s="547">
        <v>0</v>
      </c>
      <c r="F10" s="547">
        <v>0</v>
      </c>
      <c r="G10" s="547">
        <v>0</v>
      </c>
      <c r="H10" s="547">
        <v>0</v>
      </c>
      <c r="I10" s="547">
        <v>0</v>
      </c>
      <c r="J10" s="547">
        <v>0</v>
      </c>
      <c r="K10" s="547">
        <v>0</v>
      </c>
      <c r="L10" s="547">
        <f>'C25A1'!L10/'C23E'!$L$12*100</f>
        <v>0</v>
      </c>
      <c r="M10" s="547">
        <f>'C25A1'!M10/'C23E'!$L$12*100</f>
        <v>6.648723636851829E-2</v>
      </c>
      <c r="N10" s="533"/>
      <c r="O10" s="533"/>
      <c r="P10" s="533"/>
      <c r="Q10" s="533"/>
      <c r="R10" s="533"/>
      <c r="S10" s="533"/>
      <c r="T10" s="533"/>
      <c r="U10" s="533"/>
    </row>
    <row r="11" spans="1:21" ht="15">
      <c r="A11" s="817"/>
      <c r="B11" s="536" t="s">
        <v>285</v>
      </c>
      <c r="C11" s="547">
        <v>2.3379174852652262</v>
      </c>
      <c r="D11" s="547">
        <v>1.4681454219923409</v>
      </c>
      <c r="E11" s="547">
        <v>1.6551300105119102</v>
      </c>
      <c r="F11" s="547">
        <v>2.3258871141910102</v>
      </c>
      <c r="G11" s="547">
        <v>3.3848736296539852</v>
      </c>
      <c r="H11" s="547">
        <v>1.0429669535510151</v>
      </c>
      <c r="I11" s="547">
        <v>1.7679459181467874</v>
      </c>
      <c r="J11" s="547">
        <v>2.9173673010818293</v>
      </c>
      <c r="K11" s="547">
        <v>2.4237722296163029</v>
      </c>
      <c r="L11" s="547">
        <f>'C25A1'!L11/'C23E'!$L$12*100</f>
        <v>1.6148726833353579</v>
      </c>
      <c r="M11" s="547">
        <f>'C25A1'!M11/'C23E'!$L$12*100</f>
        <v>2.2490586302350706</v>
      </c>
      <c r="N11" s="533"/>
      <c r="O11" s="533"/>
      <c r="P11" s="533"/>
      <c r="Q11" s="533"/>
      <c r="R11" s="533"/>
      <c r="S11" s="533"/>
      <c r="T11" s="533"/>
      <c r="U11" s="533"/>
    </row>
    <row r="12" spans="1:21" ht="15">
      <c r="A12" s="817"/>
      <c r="B12" s="536" t="s">
        <v>239</v>
      </c>
      <c r="C12" s="547">
        <v>0.85908197892480798</v>
      </c>
      <c r="D12" s="547">
        <v>1.0235241458198638</v>
      </c>
      <c r="E12" s="547">
        <v>1.6729804240464905</v>
      </c>
      <c r="F12" s="547">
        <v>0.98782125318084069</v>
      </c>
      <c r="G12" s="547">
        <v>0.9751412527147344</v>
      </c>
      <c r="H12" s="547">
        <v>1.3509296366861574</v>
      </c>
      <c r="I12" s="547">
        <v>1.0822333360662457</v>
      </c>
      <c r="J12" s="547">
        <v>1.0602520795821491</v>
      </c>
      <c r="K12" s="547">
        <v>1.3209023602351539</v>
      </c>
      <c r="L12" s="547">
        <f>'C25A1'!L12/'C23E'!$L$12*100</f>
        <v>1.4083786703831327</v>
      </c>
      <c r="M12" s="547">
        <f>'C25A1'!M12/'C23E'!$L$12*100</f>
        <v>0.95958982489563416</v>
      </c>
      <c r="N12" s="533"/>
      <c r="O12" s="533"/>
      <c r="P12" s="533"/>
      <c r="Q12" s="533"/>
      <c r="R12" s="533"/>
      <c r="S12" s="533"/>
      <c r="T12" s="533"/>
      <c r="U12" s="533"/>
    </row>
    <row r="13" spans="1:21" ht="15">
      <c r="A13" s="817"/>
      <c r="B13" s="536" t="s">
        <v>241</v>
      </c>
      <c r="C13" s="547">
        <v>7.14770494731202</v>
      </c>
      <c r="D13" s="547">
        <v>7.7147262147510816</v>
      </c>
      <c r="E13" s="547">
        <v>8.5513397727047344</v>
      </c>
      <c r="F13" s="547">
        <v>8.7871019840934483</v>
      </c>
      <c r="G13" s="547">
        <v>9.8725480864907897</v>
      </c>
      <c r="H13" s="547">
        <v>8.3420931607647333</v>
      </c>
      <c r="I13" s="547">
        <v>7.6173723791990584</v>
      </c>
      <c r="J13" s="547">
        <v>6.4760941057424732</v>
      </c>
      <c r="K13" s="547">
        <v>7.5341595382526636</v>
      </c>
      <c r="L13" s="547">
        <f>'C25A1'!L13/'C23E'!$L$12*100</f>
        <v>7.4427346711758657</v>
      </c>
      <c r="M13" s="547">
        <f>'C25A1'!M13/'C23E'!$L$12*100</f>
        <v>6.9869135218416965</v>
      </c>
      <c r="N13" s="533"/>
      <c r="O13" s="533"/>
      <c r="P13" s="533"/>
      <c r="Q13" s="533"/>
      <c r="R13" s="533"/>
      <c r="S13" s="533"/>
      <c r="T13" s="533"/>
      <c r="U13" s="533"/>
    </row>
    <row r="14" spans="1:21" ht="15">
      <c r="A14" s="817"/>
      <c r="B14" s="540" t="s">
        <v>288</v>
      </c>
      <c r="C14" s="548">
        <v>36.936861628484102</v>
      </c>
      <c r="D14" s="548">
        <v>37.922069720444597</v>
      </c>
      <c r="E14" s="548">
        <v>36.284550806163239</v>
      </c>
      <c r="F14" s="548">
        <v>37.581812444652549</v>
      </c>
      <c r="G14" s="548">
        <v>37.362551702970393</v>
      </c>
      <c r="H14" s="548">
        <v>33.506047317114046</v>
      </c>
      <c r="I14" s="548">
        <v>33.373821395656591</v>
      </c>
      <c r="J14" s="548">
        <v>33.972398492830166</v>
      </c>
      <c r="K14" s="548">
        <v>32.666699056141262</v>
      </c>
      <c r="L14" s="548">
        <f>'C25A1'!L14/'C23E'!$L$21*100</f>
        <v>28.673663714698073</v>
      </c>
      <c r="M14" s="548">
        <f>'C25A1'!M14/'C23E'!$L$21*100</f>
        <v>27.580552874966909</v>
      </c>
      <c r="N14" s="532"/>
      <c r="O14" s="532"/>
      <c r="P14" s="532"/>
      <c r="Q14" s="532"/>
      <c r="R14" s="532"/>
      <c r="S14" s="532"/>
      <c r="T14" s="532"/>
      <c r="U14" s="532"/>
    </row>
    <row r="15" spans="1:21" ht="15">
      <c r="A15" s="817"/>
      <c r="B15" s="536" t="s">
        <v>236</v>
      </c>
      <c r="C15" s="547">
        <v>0</v>
      </c>
      <c r="D15" s="547">
        <v>0</v>
      </c>
      <c r="E15" s="547">
        <v>0</v>
      </c>
      <c r="F15" s="547">
        <v>0</v>
      </c>
      <c r="G15" s="547">
        <v>0</v>
      </c>
      <c r="H15" s="547">
        <v>0</v>
      </c>
      <c r="I15" s="547">
        <v>0</v>
      </c>
      <c r="J15" s="547">
        <v>0</v>
      </c>
      <c r="K15" s="547">
        <v>0</v>
      </c>
      <c r="L15" s="547">
        <f>'C25A1'!L15/'C23E'!$L$21*100</f>
        <v>0</v>
      </c>
      <c r="M15" s="547">
        <f>'C25A1'!M15/'C23E'!$L$21*100</f>
        <v>0</v>
      </c>
      <c r="N15" s="533"/>
      <c r="O15" s="533"/>
      <c r="P15" s="533"/>
      <c r="Q15" s="533"/>
      <c r="R15" s="533"/>
      <c r="S15" s="533"/>
      <c r="T15" s="533"/>
      <c r="U15" s="533"/>
    </row>
    <row r="16" spans="1:21" ht="15">
      <c r="A16" s="817"/>
      <c r="B16" s="536" t="s">
        <v>285</v>
      </c>
      <c r="C16" s="547">
        <v>34.85541130064523</v>
      </c>
      <c r="D16" s="547">
        <v>35.140198720107776</v>
      </c>
      <c r="E16" s="547">
        <v>31.903890184608979</v>
      </c>
      <c r="F16" s="547">
        <v>33.999877853892897</v>
      </c>
      <c r="G16" s="547">
        <v>34.299105033153239</v>
      </c>
      <c r="H16" s="547">
        <v>29.848328258987177</v>
      </c>
      <c r="I16" s="547">
        <v>29.902875912753739</v>
      </c>
      <c r="J16" s="547">
        <v>30.392196488958952</v>
      </c>
      <c r="K16" s="547">
        <v>29.021999814496645</v>
      </c>
      <c r="L16" s="547">
        <f>'C25A1'!L16/'C23E'!$L$21*100</f>
        <v>25.785886914267657</v>
      </c>
      <c r="M16" s="547">
        <f>'C25A1'!M16/'C23E'!$L$21*100</f>
        <v>23.933576436629462</v>
      </c>
      <c r="N16" s="533"/>
      <c r="O16" s="533"/>
      <c r="P16" s="533"/>
      <c r="Q16" s="533"/>
      <c r="R16" s="533"/>
      <c r="S16" s="533"/>
      <c r="T16" s="533"/>
      <c r="U16" s="533"/>
    </row>
    <row r="17" spans="1:21" ht="15">
      <c r="A17" s="817"/>
      <c r="B17" s="536" t="s">
        <v>239</v>
      </c>
      <c r="C17" s="547">
        <v>0.47490922389697243</v>
      </c>
      <c r="D17" s="547">
        <v>0.81624705287975752</v>
      </c>
      <c r="E17" s="547">
        <v>0.6367115157790243</v>
      </c>
      <c r="F17" s="547">
        <v>0.62498091467076533</v>
      </c>
      <c r="G17" s="547">
        <v>0.18123444038994635</v>
      </c>
      <c r="H17" s="547">
        <v>0.58285150321685619</v>
      </c>
      <c r="I17" s="547">
        <v>0.80062386275019504</v>
      </c>
      <c r="J17" s="547">
        <v>0.42933681832675408</v>
      </c>
      <c r="K17" s="547">
        <v>0.46729178352641881</v>
      </c>
      <c r="L17" s="547">
        <f>'C25A1'!L17/'C23E'!$L$21*100</f>
        <v>0.65245053246453788</v>
      </c>
      <c r="M17" s="547">
        <f>'C25A1'!M17/'C23E'!$L$21*100</f>
        <v>0.87363467894139046</v>
      </c>
      <c r="N17" s="533"/>
      <c r="O17" s="533"/>
      <c r="P17" s="533"/>
      <c r="Q17" s="533"/>
      <c r="R17" s="533"/>
      <c r="S17" s="533"/>
      <c r="T17" s="533"/>
      <c r="U17" s="533"/>
    </row>
    <row r="18" spans="1:21" ht="15">
      <c r="A18" s="818"/>
      <c r="B18" s="541" t="s">
        <v>241</v>
      </c>
      <c r="C18" s="549">
        <v>1.6065411039419033</v>
      </c>
      <c r="D18" s="549">
        <v>1.9656239474570563</v>
      </c>
      <c r="E18" s="549">
        <v>3.743949105775235</v>
      </c>
      <c r="F18" s="549">
        <v>2.9569536760888817</v>
      </c>
      <c r="G18" s="549">
        <v>2.8822122294272114</v>
      </c>
      <c r="H18" s="549">
        <v>3.074867554910012</v>
      </c>
      <c r="I18" s="549">
        <v>2.6703216201526572</v>
      </c>
      <c r="J18" s="549">
        <v>3.1508651855444629</v>
      </c>
      <c r="K18" s="549">
        <v>3.1774074581182012</v>
      </c>
      <c r="L18" s="549">
        <f>'C25A1'!L18/'C23E'!$L$21*100</f>
        <v>2.2353262679658745</v>
      </c>
      <c r="M18" s="549">
        <f>'C25A1'!M18/'C23E'!$L$21*100</f>
        <v>2.7733417593960561</v>
      </c>
      <c r="N18" s="533"/>
      <c r="O18" s="533"/>
      <c r="P18" s="533"/>
      <c r="Q18" s="533"/>
      <c r="R18" s="533"/>
      <c r="S18" s="533"/>
      <c r="T18" s="533"/>
      <c r="U18" s="533"/>
    </row>
  </sheetData>
  <mergeCells count="4">
    <mergeCell ref="A2:B2"/>
    <mergeCell ref="A4:A18"/>
    <mergeCell ref="A1:M1"/>
    <mergeCell ref="A3:M3"/>
  </mergeCells>
  <pageMargins left="0.7" right="0.7" top="0.75" bottom="0.75" header="0.3" footer="0.3"/>
  <pageSetup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00B050"/>
  </sheetPr>
  <dimension ref="A1:U18"/>
  <sheetViews>
    <sheetView showGridLines="0" showWhiteSpace="0" workbookViewId="0">
      <selection activeCell="J22" sqref="J22:J25"/>
    </sheetView>
  </sheetViews>
  <sheetFormatPr baseColWidth="10" defaultColWidth="11.42578125" defaultRowHeight="12.75"/>
  <cols>
    <col min="1" max="1" width="4.85546875" style="11" customWidth="1"/>
    <col min="2" max="2" width="33.28515625" style="11" bestFit="1" customWidth="1"/>
    <col min="3" max="16384" width="11.42578125" style="11"/>
  </cols>
  <sheetData>
    <row r="1" spans="1:21" ht="30" customHeight="1">
      <c r="A1" s="975" t="s">
        <v>335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21" ht="30.75" customHeight="1">
      <c r="A2" s="978" t="s">
        <v>234</v>
      </c>
      <c r="B2" s="978"/>
      <c r="C2" s="592">
        <v>2007</v>
      </c>
      <c r="D2" s="592">
        <v>2008</v>
      </c>
      <c r="E2" s="592">
        <v>2009</v>
      </c>
      <c r="F2" s="592">
        <v>2010</v>
      </c>
      <c r="G2" s="592">
        <v>2011</v>
      </c>
      <c r="H2" s="592">
        <v>2012</v>
      </c>
      <c r="I2" s="592">
        <v>2013</v>
      </c>
      <c r="J2" s="593">
        <v>2014</v>
      </c>
      <c r="K2" s="593">
        <v>2015</v>
      </c>
      <c r="L2" s="593">
        <v>2016</v>
      </c>
      <c r="M2" s="593">
        <v>2017</v>
      </c>
      <c r="N2" s="491"/>
      <c r="O2" s="491"/>
      <c r="P2" s="491"/>
      <c r="Q2" s="491"/>
      <c r="R2" s="491"/>
      <c r="S2" s="491"/>
      <c r="T2" s="491"/>
      <c r="U2" s="491"/>
    </row>
    <row r="3" spans="1:21" ht="30.75" customHeight="1">
      <c r="A3" s="976" t="s">
        <v>291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77"/>
      <c r="N3" s="491"/>
      <c r="O3" s="491"/>
      <c r="P3" s="491"/>
      <c r="Q3" s="491"/>
      <c r="R3" s="491"/>
      <c r="S3" s="491"/>
      <c r="T3" s="491"/>
      <c r="U3" s="491"/>
    </row>
    <row r="4" spans="1:21" ht="15" customHeight="1">
      <c r="A4" s="817" t="s">
        <v>252</v>
      </c>
      <c r="B4" s="545" t="s">
        <v>289</v>
      </c>
      <c r="C4" s="550">
        <v>20.721505329520657</v>
      </c>
      <c r="D4" s="550">
        <v>21.07194137996229</v>
      </c>
      <c r="E4" s="550">
        <v>21.39148547829091</v>
      </c>
      <c r="F4" s="550">
        <v>22.166783336560371</v>
      </c>
      <c r="G4" s="550">
        <v>24.052323329003443</v>
      </c>
      <c r="H4" s="550">
        <v>18.560899167837459</v>
      </c>
      <c r="I4" s="550">
        <v>19.826362390553324</v>
      </c>
      <c r="J4" s="550">
        <v>20.381166369089414</v>
      </c>
      <c r="K4" s="550">
        <v>19.875371953389415</v>
      </c>
      <c r="L4" s="550">
        <v>16.784801720777814</v>
      </c>
      <c r="M4" s="550">
        <v>15.972404538957441</v>
      </c>
      <c r="N4" s="532"/>
      <c r="O4" s="532"/>
      <c r="P4" s="532"/>
      <c r="Q4" s="532"/>
      <c r="R4" s="532"/>
      <c r="S4" s="532"/>
      <c r="T4" s="532"/>
      <c r="U4" s="532"/>
    </row>
    <row r="5" spans="1:21" ht="15">
      <c r="A5" s="817"/>
      <c r="B5" s="536" t="s">
        <v>236</v>
      </c>
      <c r="C5" s="547">
        <v>0</v>
      </c>
      <c r="D5" s="547">
        <v>6.3361965447289489E-2</v>
      </c>
      <c r="E5" s="547">
        <v>0</v>
      </c>
      <c r="F5" s="547">
        <v>0</v>
      </c>
      <c r="G5" s="547">
        <v>0</v>
      </c>
      <c r="H5" s="547">
        <v>0</v>
      </c>
      <c r="I5" s="547">
        <v>0</v>
      </c>
      <c r="J5" s="547">
        <v>0</v>
      </c>
      <c r="K5" s="547">
        <v>0</v>
      </c>
      <c r="L5" s="547">
        <v>0</v>
      </c>
      <c r="M5" s="547">
        <v>0</v>
      </c>
      <c r="N5" s="533"/>
      <c r="O5" s="533"/>
      <c r="P5" s="533"/>
      <c r="Q5" s="533"/>
      <c r="R5" s="533"/>
      <c r="S5" s="533"/>
      <c r="T5" s="533"/>
      <c r="U5" s="533"/>
    </row>
    <row r="6" spans="1:21" ht="15">
      <c r="A6" s="817"/>
      <c r="B6" s="536" t="s">
        <v>285</v>
      </c>
      <c r="C6" s="547">
        <v>16.093071865066115</v>
      </c>
      <c r="D6" s="547">
        <v>16.595725111266677</v>
      </c>
      <c r="E6" s="547">
        <v>14.822816072100686</v>
      </c>
      <c r="F6" s="547">
        <v>17.00699522894605</v>
      </c>
      <c r="G6" s="547">
        <v>18.271233563501287</v>
      </c>
      <c r="H6" s="547">
        <v>13.311574624446127</v>
      </c>
      <c r="I6" s="547">
        <v>14.02107284409542</v>
      </c>
      <c r="J6" s="547">
        <v>15.07171946155235</v>
      </c>
      <c r="K6" s="547">
        <v>13.893831441702694</v>
      </c>
      <c r="L6" s="547">
        <v>10.951552597768185</v>
      </c>
      <c r="M6" s="547">
        <v>11.324057057845453</v>
      </c>
      <c r="N6" s="533"/>
      <c r="O6" s="533"/>
      <c r="P6" s="533"/>
      <c r="Q6" s="533"/>
      <c r="R6" s="533"/>
      <c r="S6" s="533"/>
      <c r="T6" s="533"/>
      <c r="U6" s="533"/>
    </row>
    <row r="7" spans="1:21" ht="15">
      <c r="A7" s="817"/>
      <c r="B7" s="536" t="s">
        <v>239</v>
      </c>
      <c r="C7" s="547">
        <v>0.57190135427401911</v>
      </c>
      <c r="D7" s="547">
        <v>0.73939325808248302</v>
      </c>
      <c r="E7" s="547">
        <v>0.89249346484421321</v>
      </c>
      <c r="F7" s="547">
        <v>0.53966031684564331</v>
      </c>
      <c r="G7" s="547">
        <v>0.46398213349741352</v>
      </c>
      <c r="H7" s="547">
        <v>0.65924565005944014</v>
      </c>
      <c r="I7" s="547">
        <v>0.78612868549108417</v>
      </c>
      <c r="J7" s="547">
        <v>0.48187453608040604</v>
      </c>
      <c r="K7" s="547">
        <v>0.69355583654494113</v>
      </c>
      <c r="L7" s="547">
        <v>0.83909572548396871</v>
      </c>
      <c r="M7" s="547">
        <v>0.64175490796651202</v>
      </c>
      <c r="N7" s="533"/>
      <c r="O7" s="533"/>
      <c r="P7" s="533"/>
      <c r="Q7" s="533"/>
      <c r="R7" s="533"/>
      <c r="S7" s="533"/>
      <c r="T7" s="533"/>
      <c r="U7" s="533"/>
    </row>
    <row r="8" spans="1:21" ht="15">
      <c r="A8" s="817"/>
      <c r="B8" s="536" t="s">
        <v>241</v>
      </c>
      <c r="C8" s="547">
        <v>4.0565321101805214</v>
      </c>
      <c r="D8" s="547">
        <v>3.67346104516584</v>
      </c>
      <c r="E8" s="547">
        <v>5.6761759413460098</v>
      </c>
      <c r="F8" s="547">
        <v>4.6201277907686809</v>
      </c>
      <c r="G8" s="547">
        <v>5.3171076320047401</v>
      </c>
      <c r="H8" s="547">
        <v>4.590078893331893</v>
      </c>
      <c r="I8" s="547">
        <v>5.0191608609668235</v>
      </c>
      <c r="J8" s="547">
        <v>4.8275723714566574</v>
      </c>
      <c r="K8" s="547">
        <v>5.2879846751417778</v>
      </c>
      <c r="L8" s="547">
        <v>4.9941533975256602</v>
      </c>
      <c r="M8" s="547">
        <v>4.0065925731454737</v>
      </c>
      <c r="N8" s="533"/>
      <c r="O8" s="533"/>
      <c r="P8" s="533"/>
      <c r="Q8" s="533"/>
      <c r="R8" s="533"/>
      <c r="S8" s="533"/>
      <c r="T8" s="533"/>
      <c r="U8" s="533"/>
    </row>
    <row r="9" spans="1:21" ht="15">
      <c r="A9" s="817"/>
      <c r="B9" s="540" t="s">
        <v>287</v>
      </c>
      <c r="C9" s="548">
        <v>10.040641555991</v>
      </c>
      <c r="D9" s="548">
        <v>9.5624950463660134</v>
      </c>
      <c r="E9" s="548">
        <v>10.700347212876483</v>
      </c>
      <c r="F9" s="548">
        <v>10.043932542289904</v>
      </c>
      <c r="G9" s="548">
        <v>12.856655123640442</v>
      </c>
      <c r="H9" s="548">
        <v>8.5408344429649361</v>
      </c>
      <c r="I9" s="548">
        <v>10.120590776965983</v>
      </c>
      <c r="J9" s="548">
        <v>10.104141340465192</v>
      </c>
      <c r="K9" s="548">
        <v>9.9519003382146902</v>
      </c>
      <c r="L9" s="548">
        <v>9.8797962307711611</v>
      </c>
      <c r="M9" s="548">
        <v>7.8482988847460158</v>
      </c>
      <c r="N9" s="532"/>
      <c r="O9" s="532"/>
      <c r="P9" s="532"/>
      <c r="Q9" s="532"/>
      <c r="R9" s="532"/>
      <c r="S9" s="532"/>
      <c r="T9" s="532"/>
      <c r="U9" s="532"/>
    </row>
    <row r="10" spans="1:21" ht="15">
      <c r="A10" s="817"/>
      <c r="B10" s="536" t="s">
        <v>236</v>
      </c>
      <c r="C10" s="547">
        <v>0</v>
      </c>
      <c r="D10" s="547">
        <v>0.16380016380016382</v>
      </c>
      <c r="E10" s="547">
        <v>0</v>
      </c>
      <c r="F10" s="547">
        <v>0</v>
      </c>
      <c r="G10" s="547">
        <v>0</v>
      </c>
      <c r="H10" s="547">
        <v>0</v>
      </c>
      <c r="I10" s="547">
        <v>0</v>
      </c>
      <c r="J10" s="547">
        <v>0</v>
      </c>
      <c r="K10" s="547">
        <v>0</v>
      </c>
      <c r="L10" s="547">
        <v>0</v>
      </c>
      <c r="M10" s="547">
        <v>0</v>
      </c>
      <c r="N10" s="533"/>
      <c r="O10" s="533"/>
      <c r="P10" s="533"/>
      <c r="Q10" s="533"/>
      <c r="R10" s="533"/>
      <c r="S10" s="533"/>
      <c r="T10" s="533"/>
      <c r="U10" s="533"/>
    </row>
    <row r="11" spans="1:21" ht="15">
      <c r="A11" s="817"/>
      <c r="B11" s="536" t="s">
        <v>285</v>
      </c>
      <c r="C11" s="547">
        <v>2.1373103998838809</v>
      </c>
      <c r="D11" s="547">
        <v>1.1267866106575783</v>
      </c>
      <c r="E11" s="547">
        <v>1.0456759884800688</v>
      </c>
      <c r="F11" s="547">
        <v>1.6555224880506061</v>
      </c>
      <c r="G11" s="547">
        <v>2.5520655513827246</v>
      </c>
      <c r="H11" s="547">
        <v>0.5714602751886374</v>
      </c>
      <c r="I11" s="547">
        <v>1.3816874852698562</v>
      </c>
      <c r="J11" s="547">
        <v>2.6693816354647866</v>
      </c>
      <c r="K11" s="547">
        <v>1.6937506135160942</v>
      </c>
      <c r="L11" s="547">
        <v>0.58805323429278855</v>
      </c>
      <c r="M11" s="547">
        <v>1.040516189036796</v>
      </c>
      <c r="N11" s="533"/>
      <c r="O11" s="533"/>
      <c r="P11" s="533"/>
      <c r="Q11" s="533"/>
      <c r="R11" s="533"/>
      <c r="S11" s="533"/>
      <c r="T11" s="533"/>
      <c r="U11" s="533"/>
    </row>
    <row r="12" spans="1:21" ht="15">
      <c r="A12" s="817"/>
      <c r="B12" s="536" t="s">
        <v>239</v>
      </c>
      <c r="C12" s="547">
        <v>0.80315455886977771</v>
      </c>
      <c r="D12" s="547">
        <v>0.85862989088795538</v>
      </c>
      <c r="E12" s="547">
        <v>1.7226065189890454</v>
      </c>
      <c r="F12" s="547">
        <v>0.98558342673829868</v>
      </c>
      <c r="G12" s="547">
        <v>1.0925230454079891</v>
      </c>
      <c r="H12" s="547">
        <v>1.1529072347980471</v>
      </c>
      <c r="I12" s="547">
        <v>0.59018776023253983</v>
      </c>
      <c r="J12" s="547">
        <v>0.64936380581894804</v>
      </c>
      <c r="K12" s="547">
        <v>0.99858110459668559</v>
      </c>
      <c r="L12" s="547">
        <v>1.1702510309752649</v>
      </c>
      <c r="M12" s="547">
        <v>0.69672233248353699</v>
      </c>
      <c r="N12" s="533"/>
      <c r="O12" s="533"/>
      <c r="P12" s="533"/>
      <c r="Q12" s="533"/>
      <c r="R12" s="533"/>
      <c r="S12" s="533"/>
      <c r="T12" s="533"/>
      <c r="U12" s="533"/>
    </row>
    <row r="13" spans="1:21" ht="15">
      <c r="A13" s="817"/>
      <c r="B13" s="536" t="s">
        <v>241</v>
      </c>
      <c r="C13" s="547">
        <v>7.1001765972373416</v>
      </c>
      <c r="D13" s="547">
        <v>7.4132783810203158</v>
      </c>
      <c r="E13" s="547">
        <v>7.9320647054073694</v>
      </c>
      <c r="F13" s="547">
        <v>7.402826627500998</v>
      </c>
      <c r="G13" s="547">
        <v>9.2120665268497302</v>
      </c>
      <c r="H13" s="547">
        <v>6.8164669329782521</v>
      </c>
      <c r="I13" s="547">
        <v>8.1487155314635871</v>
      </c>
      <c r="J13" s="547">
        <v>6.7853958991814567</v>
      </c>
      <c r="K13" s="547">
        <v>7.259568620101911</v>
      </c>
      <c r="L13" s="547">
        <v>8.1214919655031075</v>
      </c>
      <c r="M13" s="547">
        <v>6.1110603632256826</v>
      </c>
      <c r="N13" s="533"/>
      <c r="O13" s="533"/>
      <c r="P13" s="533"/>
      <c r="Q13" s="533"/>
      <c r="R13" s="533"/>
      <c r="S13" s="533"/>
      <c r="T13" s="533"/>
      <c r="U13" s="533"/>
    </row>
    <row r="14" spans="1:21" ht="15">
      <c r="A14" s="817"/>
      <c r="B14" s="540" t="s">
        <v>288</v>
      </c>
      <c r="C14" s="548">
        <v>27.842425708640782</v>
      </c>
      <c r="D14" s="548">
        <v>28.332736106134217</v>
      </c>
      <c r="E14" s="548">
        <v>28.031259141627313</v>
      </c>
      <c r="F14" s="548">
        <v>29.767212691027755</v>
      </c>
      <c r="G14" s="548">
        <v>30.735190293537517</v>
      </c>
      <c r="H14" s="548">
        <v>24.955915158811656</v>
      </c>
      <c r="I14" s="548">
        <v>26.791830521375111</v>
      </c>
      <c r="J14" s="548">
        <v>27.120772240787122</v>
      </c>
      <c r="K14" s="548">
        <v>27.187070558298871</v>
      </c>
      <c r="L14" s="548">
        <v>22.024667221033788</v>
      </c>
      <c r="M14" s="548">
        <v>22.332230362680153</v>
      </c>
      <c r="N14" s="532"/>
      <c r="O14" s="532"/>
      <c r="P14" s="532"/>
      <c r="Q14" s="532"/>
      <c r="R14" s="532"/>
      <c r="S14" s="532"/>
      <c r="T14" s="532"/>
      <c r="U14" s="532"/>
    </row>
    <row r="15" spans="1:21" ht="15">
      <c r="A15" s="817"/>
      <c r="B15" s="536" t="s">
        <v>236</v>
      </c>
      <c r="C15" s="547">
        <v>0</v>
      </c>
      <c r="D15" s="547">
        <v>0</v>
      </c>
      <c r="E15" s="547">
        <v>0</v>
      </c>
      <c r="F15" s="547">
        <v>0</v>
      </c>
      <c r="G15" s="547">
        <v>0</v>
      </c>
      <c r="H15" s="547">
        <v>0</v>
      </c>
      <c r="I15" s="547">
        <v>0</v>
      </c>
      <c r="J15" s="547">
        <v>0</v>
      </c>
      <c r="K15" s="547">
        <v>0</v>
      </c>
      <c r="L15" s="547">
        <v>0</v>
      </c>
      <c r="M15" s="547">
        <v>0</v>
      </c>
      <c r="N15" s="533"/>
      <c r="O15" s="533"/>
      <c r="P15" s="533"/>
      <c r="Q15" s="533"/>
      <c r="R15" s="533"/>
      <c r="S15" s="533"/>
      <c r="T15" s="533"/>
      <c r="U15" s="533"/>
    </row>
    <row r="16" spans="1:21" ht="15">
      <c r="A16" s="817"/>
      <c r="B16" s="536" t="s">
        <v>285</v>
      </c>
      <c r="C16" s="547">
        <v>25.397363009556067</v>
      </c>
      <c r="D16" s="547">
        <v>26.354386286552391</v>
      </c>
      <c r="E16" s="547">
        <v>23.379163358268208</v>
      </c>
      <c r="F16" s="547">
        <v>26.631611256502215</v>
      </c>
      <c r="G16" s="547">
        <v>27.654247305175666</v>
      </c>
      <c r="H16" s="547">
        <v>21.44258347792217</v>
      </c>
      <c r="I16" s="547">
        <v>23.091885491986979</v>
      </c>
      <c r="J16" s="547">
        <v>23.205091580688666</v>
      </c>
      <c r="K16" s="547">
        <v>22.882955150670341</v>
      </c>
      <c r="L16" s="547">
        <v>18.815897217796454</v>
      </c>
      <c r="M16" s="547">
        <v>19.374362108082458</v>
      </c>
      <c r="N16" s="533"/>
      <c r="O16" s="533"/>
      <c r="P16" s="533"/>
      <c r="Q16" s="533"/>
      <c r="R16" s="533"/>
      <c r="S16" s="533"/>
      <c r="T16" s="533"/>
      <c r="U16" s="533"/>
    </row>
    <row r="17" spans="1:21" ht="15">
      <c r="A17" s="817"/>
      <c r="B17" s="536" t="s">
        <v>239</v>
      </c>
      <c r="C17" s="547">
        <v>0.41772509173017219</v>
      </c>
      <c r="D17" s="547">
        <v>0.66417220143501188</v>
      </c>
      <c r="E17" s="547">
        <v>0.37694847256467046</v>
      </c>
      <c r="F17" s="547">
        <v>0.26008852702659041</v>
      </c>
      <c r="G17" s="547">
        <v>8.8796372449833683E-2</v>
      </c>
      <c r="H17" s="547">
        <v>0.34418044686802873</v>
      </c>
      <c r="I17" s="547">
        <v>0.92674813593245664</v>
      </c>
      <c r="J17" s="547">
        <v>0.37203616723025718</v>
      </c>
      <c r="K17" s="547">
        <v>0.46881061497695398</v>
      </c>
      <c r="L17" s="547">
        <v>0.58779842195801624</v>
      </c>
      <c r="M17" s="547">
        <v>0.59872454120537999</v>
      </c>
      <c r="N17" s="533"/>
      <c r="O17" s="533"/>
      <c r="P17" s="533"/>
      <c r="Q17" s="533"/>
      <c r="R17" s="533"/>
      <c r="S17" s="533"/>
      <c r="T17" s="533"/>
      <c r="U17" s="533"/>
    </row>
    <row r="18" spans="1:21" ht="15">
      <c r="A18" s="818"/>
      <c r="B18" s="541" t="s">
        <v>241</v>
      </c>
      <c r="C18" s="549">
        <v>2.0273376073545424</v>
      </c>
      <c r="D18" s="549">
        <v>1.3141776181468179</v>
      </c>
      <c r="E18" s="549">
        <v>4.2751473107944333</v>
      </c>
      <c r="F18" s="549">
        <v>2.8755129074989498</v>
      </c>
      <c r="G18" s="549">
        <v>2.9921466159120187</v>
      </c>
      <c r="H18" s="549">
        <v>3.1691512340214585</v>
      </c>
      <c r="I18" s="549">
        <v>2.7731968934556783</v>
      </c>
      <c r="J18" s="549">
        <v>3.5436444928681996</v>
      </c>
      <c r="K18" s="549">
        <v>3.8353047926515749</v>
      </c>
      <c r="L18" s="549">
        <v>2.6209715812793184</v>
      </c>
      <c r="M18" s="549">
        <v>2.3591437133923177</v>
      </c>
      <c r="N18" s="533"/>
      <c r="O18" s="533"/>
      <c r="P18" s="533"/>
      <c r="Q18" s="533"/>
      <c r="R18" s="533"/>
      <c r="S18" s="533"/>
      <c r="T18" s="533"/>
      <c r="U18" s="533"/>
    </row>
  </sheetData>
  <mergeCells count="4">
    <mergeCell ref="A2:B2"/>
    <mergeCell ref="A4:A18"/>
    <mergeCell ref="A1:M1"/>
    <mergeCell ref="A3:M3"/>
  </mergeCells>
  <pageMargins left="0.7" right="0.7" top="0.75" bottom="0.75" header="0.3" footer="0.3"/>
  <pageSetup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00B050"/>
  </sheetPr>
  <dimension ref="A1:V18"/>
  <sheetViews>
    <sheetView showGridLines="0" showWhiteSpace="0" workbookViewId="0">
      <selection activeCell="N15" sqref="N15"/>
    </sheetView>
  </sheetViews>
  <sheetFormatPr baseColWidth="10" defaultColWidth="11.42578125" defaultRowHeight="12.75"/>
  <cols>
    <col min="1" max="1" width="5.140625" style="11" customWidth="1"/>
    <col min="2" max="2" width="33.28515625" style="11" bestFit="1" customWidth="1"/>
    <col min="3" max="16384" width="11.42578125" style="11"/>
  </cols>
  <sheetData>
    <row r="1" spans="1:22" ht="30" customHeight="1">
      <c r="A1" s="975" t="s">
        <v>335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700"/>
    </row>
    <row r="2" spans="1:22" ht="30.75" customHeight="1">
      <c r="A2" s="974" t="s">
        <v>234</v>
      </c>
      <c r="B2" s="974"/>
      <c r="C2" s="519">
        <v>2007</v>
      </c>
      <c r="D2" s="519">
        <v>2008</v>
      </c>
      <c r="E2" s="519">
        <v>2009</v>
      </c>
      <c r="F2" s="519">
        <v>2010</v>
      </c>
      <c r="G2" s="519">
        <v>2011</v>
      </c>
      <c r="H2" s="519">
        <v>2012</v>
      </c>
      <c r="I2" s="519">
        <v>2013</v>
      </c>
      <c r="J2" s="519">
        <v>2014</v>
      </c>
      <c r="K2" s="519">
        <v>2015</v>
      </c>
      <c r="L2" s="569">
        <v>2016</v>
      </c>
      <c r="M2" s="693">
        <v>2017</v>
      </c>
      <c r="N2" s="491"/>
      <c r="O2" s="491"/>
      <c r="P2" s="491"/>
      <c r="Q2" s="491"/>
      <c r="R2" s="491"/>
      <c r="S2" s="491"/>
      <c r="T2" s="491"/>
      <c r="U2" s="491"/>
      <c r="V2" s="491"/>
    </row>
    <row r="3" spans="1:22" ht="30.75" customHeight="1">
      <c r="A3" s="834" t="s">
        <v>291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491"/>
      <c r="O3" s="491"/>
      <c r="P3" s="491"/>
      <c r="Q3" s="491"/>
      <c r="R3" s="491"/>
      <c r="S3" s="491"/>
      <c r="T3" s="491"/>
      <c r="U3" s="491"/>
      <c r="V3" s="491"/>
    </row>
    <row r="4" spans="1:22" ht="15">
      <c r="A4" s="817" t="s">
        <v>249</v>
      </c>
      <c r="B4" s="545" t="s">
        <v>290</v>
      </c>
      <c r="C4" s="550">
        <v>40.799950365023882</v>
      </c>
      <c r="D4" s="550">
        <v>43.442277279915658</v>
      </c>
      <c r="E4" s="550">
        <v>40.820743507044646</v>
      </c>
      <c r="F4" s="550">
        <v>41.434619929105949</v>
      </c>
      <c r="G4" s="550">
        <v>39.79906730949353</v>
      </c>
      <c r="H4" s="550">
        <v>40.009881329038755</v>
      </c>
      <c r="I4" s="550">
        <v>35.614451218316901</v>
      </c>
      <c r="J4" s="550">
        <v>36.072369153158505</v>
      </c>
      <c r="K4" s="550">
        <v>34.284870822300149</v>
      </c>
      <c r="L4" s="550">
        <v>32.603429900203466</v>
      </c>
      <c r="M4" s="550">
        <v>33.229603571911788</v>
      </c>
      <c r="N4" s="532"/>
      <c r="O4" s="709"/>
      <c r="P4" s="532"/>
      <c r="Q4" s="532"/>
      <c r="R4" s="532"/>
      <c r="S4" s="532"/>
      <c r="T4" s="532"/>
      <c r="U4" s="532"/>
      <c r="V4" s="532"/>
    </row>
    <row r="5" spans="1:22" ht="15">
      <c r="A5" s="817"/>
      <c r="B5" s="536" t="s">
        <v>236</v>
      </c>
      <c r="C5" s="547">
        <v>0</v>
      </c>
      <c r="D5" s="547">
        <v>0</v>
      </c>
      <c r="E5" s="547">
        <v>0</v>
      </c>
      <c r="F5" s="547">
        <v>0</v>
      </c>
      <c r="G5" s="547">
        <v>0</v>
      </c>
      <c r="H5" s="547">
        <v>0</v>
      </c>
      <c r="I5" s="547">
        <v>0</v>
      </c>
      <c r="J5" s="547">
        <v>0</v>
      </c>
      <c r="K5" s="547">
        <v>0</v>
      </c>
      <c r="L5" s="547">
        <v>0</v>
      </c>
      <c r="M5" s="547">
        <v>9.3807784242096251E-2</v>
      </c>
      <c r="N5" s="533"/>
      <c r="P5" s="533"/>
      <c r="Q5" s="533"/>
      <c r="R5" s="533"/>
      <c r="S5" s="533"/>
      <c r="T5" s="533"/>
      <c r="U5" s="533"/>
      <c r="V5" s="533"/>
    </row>
    <row r="6" spans="1:22" ht="15">
      <c r="A6" s="817"/>
      <c r="B6" s="536" t="s">
        <v>285</v>
      </c>
      <c r="C6" s="547">
        <v>37.300684549045556</v>
      </c>
      <c r="D6" s="547">
        <v>37.712177121771219</v>
      </c>
      <c r="E6" s="547">
        <v>34.69062977423188</v>
      </c>
      <c r="F6" s="547">
        <v>34.487987396612837</v>
      </c>
      <c r="G6" s="547">
        <v>33.744466463564926</v>
      </c>
      <c r="H6" s="547">
        <v>32.867770715161186</v>
      </c>
      <c r="I6" s="547">
        <v>30.844098563111366</v>
      </c>
      <c r="J6" s="547">
        <v>31.55810675470158</v>
      </c>
      <c r="K6" s="547">
        <v>29.192907750661988</v>
      </c>
      <c r="L6" s="547">
        <v>28.688199698760691</v>
      </c>
      <c r="M6" s="547">
        <v>25.718666847066253</v>
      </c>
      <c r="N6" s="533"/>
      <c r="P6" s="533"/>
      <c r="Q6" s="533"/>
      <c r="R6" s="533"/>
      <c r="S6" s="533"/>
      <c r="T6" s="533"/>
      <c r="U6" s="533"/>
      <c r="V6" s="533"/>
    </row>
    <row r="7" spans="1:22" ht="15">
      <c r="A7" s="817"/>
      <c r="B7" s="536" t="s">
        <v>239</v>
      </c>
      <c r="C7" s="547">
        <v>0.7124687196244287</v>
      </c>
      <c r="D7" s="547">
        <v>1.1945176594623088</v>
      </c>
      <c r="E7" s="547">
        <v>1.2190205398064844</v>
      </c>
      <c r="F7" s="547">
        <v>1.1746750689247736</v>
      </c>
      <c r="G7" s="547">
        <v>0.47423269937984958</v>
      </c>
      <c r="H7" s="547">
        <v>1.3035753308820035</v>
      </c>
      <c r="I7" s="547">
        <v>1.2055750494971869</v>
      </c>
      <c r="J7" s="547">
        <v>1.0942542379168367</v>
      </c>
      <c r="K7" s="547">
        <v>1.0743934731267444</v>
      </c>
      <c r="L7" s="547">
        <v>1.2384282706925862</v>
      </c>
      <c r="M7" s="547">
        <v>1.6118702926983266</v>
      </c>
      <c r="N7" s="533"/>
      <c r="O7" s="533"/>
      <c r="P7" s="533"/>
      <c r="Q7" s="533"/>
      <c r="R7" s="533"/>
      <c r="S7" s="533"/>
      <c r="T7" s="533"/>
      <c r="U7" s="533"/>
      <c r="V7" s="533"/>
    </row>
    <row r="8" spans="1:22" ht="15">
      <c r="A8" s="817"/>
      <c r="B8" s="536" t="s">
        <v>241</v>
      </c>
      <c r="C8" s="547">
        <v>2.7867970963538973</v>
      </c>
      <c r="D8" s="547">
        <v>4.5355824986821291</v>
      </c>
      <c r="E8" s="547">
        <v>4.9110931930062804</v>
      </c>
      <c r="F8" s="547">
        <v>5.7719574635683344</v>
      </c>
      <c r="G8" s="547">
        <v>5.58036814654875</v>
      </c>
      <c r="H8" s="547">
        <v>5.8385352829955623</v>
      </c>
      <c r="I8" s="547">
        <v>3.5647776057083491</v>
      </c>
      <c r="J8" s="547">
        <v>3.4200081605400792</v>
      </c>
      <c r="K8" s="547">
        <v>4.0175695985114146</v>
      </c>
      <c r="L8" s="547">
        <v>2.6768019307501918</v>
      </c>
      <c r="M8" s="547">
        <v>5.8052586479051103</v>
      </c>
      <c r="N8" s="533"/>
      <c r="O8" s="533"/>
      <c r="P8" s="533"/>
      <c r="Q8" s="533"/>
      <c r="R8" s="533"/>
      <c r="S8" s="533"/>
      <c r="T8" s="533"/>
      <c r="U8" s="533"/>
      <c r="V8" s="533"/>
    </row>
    <row r="9" spans="1:22" ht="15">
      <c r="A9" s="817"/>
      <c r="B9" s="540" t="s">
        <v>150</v>
      </c>
      <c r="C9" s="548">
        <v>11.202484132942061</v>
      </c>
      <c r="D9" s="548">
        <v>12.668626424515766</v>
      </c>
      <c r="E9" s="548">
        <v>15.18166742047339</v>
      </c>
      <c r="F9" s="548">
        <v>17.629337211718262</v>
      </c>
      <c r="G9" s="548">
        <v>17.594827329340603</v>
      </c>
      <c r="H9" s="548">
        <v>16.98685540950455</v>
      </c>
      <c r="I9" s="548">
        <v>11.560228854182775</v>
      </c>
      <c r="J9" s="548">
        <v>11.420565984869711</v>
      </c>
      <c r="K9" s="548">
        <v>15.248264815803525</v>
      </c>
      <c r="L9" s="548">
        <v>12.36643705592016</v>
      </c>
      <c r="M9" s="548">
        <v>17.172663180623847</v>
      </c>
      <c r="N9" s="532"/>
      <c r="O9" s="574"/>
      <c r="P9" s="532"/>
      <c r="Q9" s="532"/>
      <c r="R9" s="532"/>
      <c r="S9" s="532"/>
      <c r="T9" s="532"/>
      <c r="U9" s="532"/>
      <c r="V9" s="532"/>
    </row>
    <row r="10" spans="1:22" ht="15">
      <c r="A10" s="817"/>
      <c r="B10" s="536" t="s">
        <v>236</v>
      </c>
      <c r="C10" s="547">
        <v>0</v>
      </c>
      <c r="D10" s="547">
        <v>0</v>
      </c>
      <c r="E10" s="547">
        <v>0</v>
      </c>
      <c r="F10" s="547">
        <v>0</v>
      </c>
      <c r="G10" s="547">
        <v>0</v>
      </c>
      <c r="H10" s="547">
        <v>0</v>
      </c>
      <c r="I10" s="547">
        <v>0</v>
      </c>
      <c r="J10" s="547">
        <v>0</v>
      </c>
      <c r="K10" s="547">
        <v>0</v>
      </c>
      <c r="L10" s="547">
        <v>0</v>
      </c>
      <c r="M10" s="547">
        <v>0.27055854730872292</v>
      </c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ht="15">
      <c r="A11" s="817"/>
      <c r="B11" s="536" t="s">
        <v>285</v>
      </c>
      <c r="C11" s="547">
        <v>2.9038422166109328</v>
      </c>
      <c r="D11" s="547">
        <v>2.5087585068255946</v>
      </c>
      <c r="E11" s="547">
        <v>3.3619779888436603</v>
      </c>
      <c r="F11" s="547">
        <v>4.1277096751852618</v>
      </c>
      <c r="G11" s="547">
        <v>5.4199815261762163</v>
      </c>
      <c r="H11" s="547">
        <v>2.3856167846309404</v>
      </c>
      <c r="I11" s="547">
        <v>2.9843822483377145</v>
      </c>
      <c r="J11" s="547">
        <v>3.6032502101428969</v>
      </c>
      <c r="K11" s="547">
        <v>4.6075814201815275</v>
      </c>
      <c r="L11" s="547">
        <v>4.9438628844172046</v>
      </c>
      <c r="M11" s="547">
        <v>5.8924529774447825</v>
      </c>
      <c r="N11" s="533"/>
      <c r="O11" s="533"/>
      <c r="P11" s="533"/>
      <c r="Q11" s="533"/>
      <c r="R11" s="533"/>
      <c r="S11" s="533"/>
      <c r="T11" s="533"/>
      <c r="U11" s="533"/>
      <c r="V11" s="533"/>
    </row>
    <row r="12" spans="1:22" ht="15">
      <c r="A12" s="817"/>
      <c r="B12" s="536" t="s">
        <v>239</v>
      </c>
      <c r="C12" s="547">
        <v>1.0168566163925477</v>
      </c>
      <c r="D12" s="547">
        <v>1.5261949824829864</v>
      </c>
      <c r="E12" s="547">
        <v>1.5339966832504146</v>
      </c>
      <c r="F12" s="547">
        <v>0.99383613823672001</v>
      </c>
      <c r="G12" s="547">
        <v>0.68829891838741397</v>
      </c>
      <c r="H12" s="547">
        <v>1.9148129423660263</v>
      </c>
      <c r="I12" s="547">
        <v>2.6318231019019636</v>
      </c>
      <c r="J12" s="547">
        <v>2.1966937517511909</v>
      </c>
      <c r="K12" s="547">
        <v>2.2851041110517887</v>
      </c>
      <c r="L12" s="547">
        <v>2.1803981124911864</v>
      </c>
      <c r="M12" s="547">
        <v>1.7222092145997556</v>
      </c>
      <c r="N12" s="533"/>
      <c r="O12" s="533"/>
      <c r="P12" s="533"/>
      <c r="Q12" s="533"/>
      <c r="R12" s="533"/>
      <c r="S12" s="533"/>
      <c r="T12" s="533"/>
      <c r="U12" s="533"/>
      <c r="V12" s="533"/>
    </row>
    <row r="13" spans="1:22" ht="15">
      <c r="A13" s="817"/>
      <c r="B13" s="536" t="s">
        <v>241</v>
      </c>
      <c r="C13" s="547">
        <v>7.2817852999385781</v>
      </c>
      <c r="D13" s="547">
        <v>8.6336729352071853</v>
      </c>
      <c r="E13" s="547">
        <v>10.285692748379315</v>
      </c>
      <c r="F13" s="547">
        <v>12.507791398296281</v>
      </c>
      <c r="G13" s="547">
        <v>11.486546884776972</v>
      </c>
      <c r="H13" s="547">
        <v>12.686425682507583</v>
      </c>
      <c r="I13" s="547">
        <v>5.9440235039430958</v>
      </c>
      <c r="J13" s="547">
        <v>5.6206220229756232</v>
      </c>
      <c r="K13" s="547">
        <v>8.3555792845702079</v>
      </c>
      <c r="L13" s="547">
        <v>5.2421760590117694</v>
      </c>
      <c r="M13" s="547">
        <v>9.2874424412705832</v>
      </c>
      <c r="N13" s="533"/>
      <c r="O13" s="533"/>
      <c r="P13" s="533"/>
      <c r="Q13" s="533"/>
      <c r="R13" s="533"/>
      <c r="S13" s="533"/>
      <c r="T13" s="533"/>
      <c r="U13" s="533"/>
      <c r="V13" s="533"/>
    </row>
    <row r="14" spans="1:22" ht="15">
      <c r="A14" s="817"/>
      <c r="B14" s="540" t="s">
        <v>151</v>
      </c>
      <c r="C14" s="548">
        <v>53.669139465875368</v>
      </c>
      <c r="D14" s="548">
        <v>54.356799063084679</v>
      </c>
      <c r="E14" s="548">
        <v>50.865276711357865</v>
      </c>
      <c r="F14" s="548">
        <v>50.892930849453791</v>
      </c>
      <c r="G14" s="548">
        <v>50.779477205080603</v>
      </c>
      <c r="H14" s="548">
        <v>49.909647966739584</v>
      </c>
      <c r="I14" s="548">
        <v>46.775049862966526</v>
      </c>
      <c r="J14" s="548">
        <v>48.267402212180855</v>
      </c>
      <c r="K14" s="548">
        <v>43.87950056509338</v>
      </c>
      <c r="L14" s="548">
        <v>42.337946958529557</v>
      </c>
      <c r="M14" s="548">
        <v>41.751580923977578</v>
      </c>
      <c r="N14" s="532"/>
      <c r="O14" s="574"/>
      <c r="P14" s="532"/>
      <c r="Q14" s="532"/>
      <c r="R14" s="532"/>
      <c r="S14" s="532"/>
      <c r="T14" s="532"/>
      <c r="U14" s="532"/>
      <c r="V14" s="532"/>
    </row>
    <row r="15" spans="1:22" ht="15">
      <c r="A15" s="817"/>
      <c r="B15" s="536" t="s">
        <v>236</v>
      </c>
      <c r="C15" s="547">
        <v>0</v>
      </c>
      <c r="D15" s="547">
        <v>0</v>
      </c>
      <c r="E15" s="547">
        <v>0</v>
      </c>
      <c r="F15" s="547">
        <v>0</v>
      </c>
      <c r="G15" s="547">
        <v>0</v>
      </c>
      <c r="H15" s="547">
        <v>0</v>
      </c>
      <c r="I15" s="547">
        <v>0</v>
      </c>
      <c r="J15" s="547">
        <v>0</v>
      </c>
      <c r="K15" s="547">
        <v>0</v>
      </c>
      <c r="L15" s="547">
        <v>0</v>
      </c>
      <c r="M15" s="547">
        <v>0</v>
      </c>
      <c r="N15" s="533"/>
      <c r="O15" s="533"/>
      <c r="P15" s="533"/>
      <c r="Q15" s="533"/>
      <c r="R15" s="533"/>
      <c r="S15" s="533"/>
      <c r="T15" s="533"/>
      <c r="U15" s="533"/>
      <c r="V15" s="533"/>
    </row>
    <row r="16" spans="1:22" ht="15">
      <c r="A16" s="817"/>
      <c r="B16" s="536" t="s">
        <v>285</v>
      </c>
      <c r="C16" s="547">
        <v>52.2566765578635</v>
      </c>
      <c r="D16" s="547">
        <v>50.197809103503431</v>
      </c>
      <c r="E16" s="547">
        <v>46.96414860315398</v>
      </c>
      <c r="F16" s="547">
        <v>46.550727828072972</v>
      </c>
      <c r="G16" s="547">
        <v>47.75145138950284</v>
      </c>
      <c r="H16" s="547">
        <v>45.974918819037782</v>
      </c>
      <c r="I16" s="547">
        <v>43.770357721944009</v>
      </c>
      <c r="J16" s="547">
        <v>45.387131649710312</v>
      </c>
      <c r="K16" s="547">
        <v>41.584145094451316</v>
      </c>
      <c r="L16" s="547">
        <v>40.109839936339796</v>
      </c>
      <c r="M16" s="547">
        <v>36.241128876370368</v>
      </c>
      <c r="N16" s="533"/>
      <c r="O16" s="533"/>
      <c r="P16" s="533"/>
      <c r="Q16" s="533"/>
      <c r="R16" s="533"/>
      <c r="S16" s="533"/>
      <c r="T16" s="533"/>
      <c r="U16" s="533"/>
      <c r="V16" s="533"/>
    </row>
    <row r="17" spans="1:22" ht="15">
      <c r="A17" s="817"/>
      <c r="B17" s="536" t="s">
        <v>239</v>
      </c>
      <c r="C17" s="547">
        <v>0.58011869436201779</v>
      </c>
      <c r="D17" s="547">
        <v>1.0768813288201438</v>
      </c>
      <c r="E17" s="547">
        <v>1.0956234126749749</v>
      </c>
      <c r="F17" s="547">
        <v>1.2465259624116012</v>
      </c>
      <c r="G17" s="547">
        <v>0.36837297026493382</v>
      </c>
      <c r="H17" s="547">
        <v>1.0407467289846606</v>
      </c>
      <c r="I17" s="547">
        <v>0.54382918884791442</v>
      </c>
      <c r="J17" s="547">
        <v>0.54888697918110496</v>
      </c>
      <c r="K17" s="547">
        <v>0.46418384371131804</v>
      </c>
      <c r="L17" s="547">
        <v>0.78531640946032322</v>
      </c>
      <c r="M17" s="547">
        <v>1.5533095849556791</v>
      </c>
      <c r="N17" s="533"/>
      <c r="O17" s="533"/>
      <c r="P17" s="533"/>
      <c r="Q17" s="533"/>
      <c r="R17" s="533"/>
      <c r="S17" s="533"/>
      <c r="T17" s="533"/>
      <c r="U17" s="533"/>
      <c r="V17" s="533"/>
    </row>
    <row r="18" spans="1:22" ht="15">
      <c r="A18" s="818"/>
      <c r="B18" s="541" t="s">
        <v>241</v>
      </c>
      <c r="C18" s="549">
        <v>0.83234421364985156</v>
      </c>
      <c r="D18" s="549">
        <v>3.0821086307611005</v>
      </c>
      <c r="E18" s="549">
        <v>2.8055046955289114</v>
      </c>
      <c r="F18" s="549">
        <v>3.0956770589692084</v>
      </c>
      <c r="G18" s="549">
        <v>2.6596528453128223</v>
      </c>
      <c r="H18" s="549">
        <v>2.8939824187171372</v>
      </c>
      <c r="I18" s="549">
        <v>2.4608629521745993</v>
      </c>
      <c r="J18" s="549">
        <v>2.331383583289441</v>
      </c>
      <c r="K18" s="549">
        <v>1.8311716269307357</v>
      </c>
      <c r="L18" s="549">
        <v>1.4427906127294312</v>
      </c>
      <c r="M18" s="549">
        <v>3.9571424626515341</v>
      </c>
      <c r="N18" s="533"/>
      <c r="O18" s="533"/>
      <c r="P18" s="533"/>
      <c r="Q18" s="533"/>
      <c r="R18" s="533"/>
      <c r="S18" s="533"/>
      <c r="T18" s="533"/>
      <c r="U18" s="533"/>
      <c r="V18" s="533"/>
    </row>
  </sheetData>
  <mergeCells count="4">
    <mergeCell ref="A2:B2"/>
    <mergeCell ref="A4:A18"/>
    <mergeCell ref="A1:L1"/>
    <mergeCell ref="A3:M3"/>
  </mergeCells>
  <pageMargins left="0.7" right="0.7" top="0.75" bottom="0.75" header="0.3" footer="0.3"/>
  <pageSetup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00B050"/>
  </sheetPr>
  <dimension ref="A1:M40"/>
  <sheetViews>
    <sheetView showGridLines="0" workbookViewId="0">
      <selection sqref="A1:M1"/>
    </sheetView>
  </sheetViews>
  <sheetFormatPr baseColWidth="10" defaultColWidth="11.42578125" defaultRowHeight="12.75"/>
  <cols>
    <col min="1" max="1" width="7.42578125" style="11" customWidth="1"/>
    <col min="2" max="2" width="22.140625" style="11" customWidth="1"/>
    <col min="3" max="13" width="7.7109375" style="11" customWidth="1"/>
    <col min="14" max="16384" width="11.42578125" style="11"/>
  </cols>
  <sheetData>
    <row r="1" spans="1:13" ht="29.25" customHeight="1">
      <c r="A1" s="809" t="s">
        <v>320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9.5" customHeight="1">
      <c r="A2" s="974" t="s">
        <v>243</v>
      </c>
      <c r="B2" s="974"/>
      <c r="C2" s="902" t="s">
        <v>244</v>
      </c>
      <c r="D2" s="902"/>
      <c r="E2" s="902"/>
      <c r="F2" s="902"/>
      <c r="G2" s="902"/>
      <c r="H2" s="902"/>
      <c r="I2" s="902"/>
      <c r="J2" s="902"/>
      <c r="K2" s="902"/>
      <c r="L2" s="902"/>
      <c r="M2" s="902"/>
    </row>
    <row r="3" spans="1:13" ht="24" customHeight="1">
      <c r="A3" s="974"/>
      <c r="B3" s="974"/>
      <c r="C3" s="614">
        <v>2007</v>
      </c>
      <c r="D3" s="614">
        <v>2008</v>
      </c>
      <c r="E3" s="614">
        <v>2009</v>
      </c>
      <c r="F3" s="614">
        <v>2010</v>
      </c>
      <c r="G3" s="614">
        <v>2011</v>
      </c>
      <c r="H3" s="614">
        <v>2012</v>
      </c>
      <c r="I3" s="614">
        <v>2013</v>
      </c>
      <c r="J3" s="614">
        <v>2014</v>
      </c>
      <c r="K3" s="614">
        <v>2015</v>
      </c>
      <c r="L3" s="614">
        <v>2016</v>
      </c>
      <c r="M3" s="678">
        <v>2017</v>
      </c>
    </row>
    <row r="4" spans="1:13" ht="22.5" customHeight="1">
      <c r="A4" s="826" t="s">
        <v>94</v>
      </c>
      <c r="B4" s="485" t="s">
        <v>119</v>
      </c>
      <c r="C4" s="486">
        <v>268.66000000000003</v>
      </c>
      <c r="D4" s="486">
        <v>294.58999999999997</v>
      </c>
      <c r="E4" s="486">
        <v>309.73</v>
      </c>
      <c r="F4" s="486">
        <v>331.88</v>
      </c>
      <c r="G4" s="486">
        <v>374.55</v>
      </c>
      <c r="H4" s="486">
        <v>442.33</v>
      </c>
      <c r="I4" s="486">
        <v>457.81</v>
      </c>
      <c r="J4" s="288">
        <v>487.44</v>
      </c>
      <c r="K4" s="486">
        <v>492.54</v>
      </c>
      <c r="L4" s="486">
        <v>522.03464720491218</v>
      </c>
      <c r="M4" s="486">
        <v>543.99162371134025</v>
      </c>
    </row>
    <row r="5" spans="1:13">
      <c r="A5" s="817"/>
      <c r="B5" s="487" t="s">
        <v>245</v>
      </c>
      <c r="C5" s="396">
        <v>381.27</v>
      </c>
      <c r="D5" s="396">
        <v>439.74</v>
      </c>
      <c r="E5" s="396">
        <v>435.32</v>
      </c>
      <c r="F5" s="396">
        <v>476.33</v>
      </c>
      <c r="G5" s="396">
        <v>483.76</v>
      </c>
      <c r="H5" s="396">
        <v>516.79</v>
      </c>
      <c r="I5" s="396">
        <v>595.4</v>
      </c>
      <c r="J5" s="292">
        <v>670.97</v>
      </c>
      <c r="K5" s="396">
        <v>670.2</v>
      </c>
      <c r="L5" s="396">
        <v>677.2132984684348</v>
      </c>
      <c r="M5" s="396">
        <v>765.3720413233948</v>
      </c>
    </row>
    <row r="6" spans="1:13">
      <c r="A6" s="817"/>
      <c r="B6" s="487" t="s">
        <v>246</v>
      </c>
      <c r="C6" s="396">
        <v>275.23</v>
      </c>
      <c r="D6" s="396">
        <v>299.27</v>
      </c>
      <c r="E6" s="396">
        <v>313.58999999999997</v>
      </c>
      <c r="F6" s="396">
        <v>335.26</v>
      </c>
      <c r="G6" s="396">
        <v>374.82</v>
      </c>
      <c r="H6" s="396">
        <v>446.17</v>
      </c>
      <c r="I6" s="396">
        <v>457.62</v>
      </c>
      <c r="J6" s="292">
        <v>486.2</v>
      </c>
      <c r="K6" s="396">
        <v>491.39</v>
      </c>
      <c r="L6" s="396">
        <v>519.24083330537758</v>
      </c>
      <c r="M6" s="396">
        <v>530.54648711147388</v>
      </c>
    </row>
    <row r="7" spans="1:13">
      <c r="A7" s="817"/>
      <c r="B7" s="487" t="s">
        <v>247</v>
      </c>
      <c r="C7" s="396">
        <v>105.83</v>
      </c>
      <c r="D7" s="396">
        <v>107.72</v>
      </c>
      <c r="E7" s="396">
        <v>120.36</v>
      </c>
      <c r="F7" s="396">
        <v>116.71</v>
      </c>
      <c r="G7" s="396">
        <v>123.38</v>
      </c>
      <c r="H7" s="396">
        <v>140.69</v>
      </c>
      <c r="I7" s="396">
        <v>189.04</v>
      </c>
      <c r="J7" s="292">
        <v>236.48</v>
      </c>
      <c r="K7" s="396">
        <v>235.96</v>
      </c>
      <c r="L7" s="396">
        <v>195.66326530612244</v>
      </c>
      <c r="M7" s="396">
        <v>199.38031161473089</v>
      </c>
    </row>
    <row r="8" spans="1:13">
      <c r="A8" s="817"/>
      <c r="B8" s="488" t="s">
        <v>150</v>
      </c>
      <c r="C8" s="489">
        <v>267.42</v>
      </c>
      <c r="D8" s="489">
        <v>298.14999999999998</v>
      </c>
      <c r="E8" s="489">
        <v>308.87</v>
      </c>
      <c r="F8" s="489">
        <v>331.58</v>
      </c>
      <c r="G8" s="489">
        <v>378.64</v>
      </c>
      <c r="H8" s="489">
        <v>435.74</v>
      </c>
      <c r="I8" s="489">
        <v>449.5</v>
      </c>
      <c r="J8" s="295">
        <v>479.23</v>
      </c>
      <c r="K8" s="489">
        <v>490.73</v>
      </c>
      <c r="L8" s="489">
        <v>521.57006951199264</v>
      </c>
      <c r="M8" s="489">
        <v>537.22870162972117</v>
      </c>
    </row>
    <row r="9" spans="1:13">
      <c r="A9" s="817"/>
      <c r="B9" s="487" t="s">
        <v>245</v>
      </c>
      <c r="C9" s="396">
        <v>413.35</v>
      </c>
      <c r="D9" s="396">
        <v>442.47</v>
      </c>
      <c r="E9" s="396">
        <v>438.85</v>
      </c>
      <c r="F9" s="396">
        <v>479.77</v>
      </c>
      <c r="G9" s="396">
        <v>492.31</v>
      </c>
      <c r="H9" s="396">
        <v>544.55999999999995</v>
      </c>
      <c r="I9" s="396">
        <v>631.79999999999995</v>
      </c>
      <c r="J9" s="292">
        <v>681.67</v>
      </c>
      <c r="K9" s="396">
        <v>714.26</v>
      </c>
      <c r="L9" s="396">
        <v>688.04061677322306</v>
      </c>
      <c r="M9" s="396">
        <v>787.33592610597952</v>
      </c>
    </row>
    <row r="10" spans="1:13">
      <c r="A10" s="817"/>
      <c r="B10" s="487" t="s">
        <v>246</v>
      </c>
      <c r="C10" s="396">
        <v>263.06</v>
      </c>
      <c r="D10" s="396">
        <v>292.47000000000003</v>
      </c>
      <c r="E10" s="396">
        <v>304.66000000000003</v>
      </c>
      <c r="F10" s="396">
        <v>327.44</v>
      </c>
      <c r="G10" s="396">
        <v>369.96</v>
      </c>
      <c r="H10" s="396">
        <v>429.36</v>
      </c>
      <c r="I10" s="396">
        <v>442.14</v>
      </c>
      <c r="J10" s="292">
        <v>470.96</v>
      </c>
      <c r="K10" s="396">
        <v>477.9</v>
      </c>
      <c r="L10" s="396">
        <v>512.06160650005143</v>
      </c>
      <c r="M10" s="396">
        <v>517.92315239585264</v>
      </c>
    </row>
    <row r="11" spans="1:13">
      <c r="A11" s="817"/>
      <c r="B11" s="487" t="s">
        <v>247</v>
      </c>
      <c r="C11" s="396">
        <v>92.67</v>
      </c>
      <c r="D11" s="396">
        <v>134.72</v>
      </c>
      <c r="E11" s="396">
        <v>181.8</v>
      </c>
      <c r="F11" s="396">
        <v>88.32</v>
      </c>
      <c r="G11" s="396">
        <v>202.54</v>
      </c>
      <c r="H11" s="396">
        <v>88.79</v>
      </c>
      <c r="I11" s="396">
        <v>236.66</v>
      </c>
      <c r="J11" s="292">
        <v>213.09</v>
      </c>
      <c r="K11" s="396">
        <v>328.03</v>
      </c>
      <c r="L11" s="396">
        <v>148.42105263157896</v>
      </c>
      <c r="M11" s="396">
        <v>447.51677852348996</v>
      </c>
    </row>
    <row r="12" spans="1:13">
      <c r="A12" s="817"/>
      <c r="B12" s="488" t="s">
        <v>151</v>
      </c>
      <c r="C12" s="489">
        <v>271.45</v>
      </c>
      <c r="D12" s="489">
        <v>285.33999999999997</v>
      </c>
      <c r="E12" s="489">
        <v>311.5</v>
      </c>
      <c r="F12" s="489">
        <v>332.52</v>
      </c>
      <c r="G12" s="489">
        <v>367.14</v>
      </c>
      <c r="H12" s="489">
        <v>453.83</v>
      </c>
      <c r="I12" s="489">
        <v>472.2</v>
      </c>
      <c r="J12" s="295">
        <v>500.67</v>
      </c>
      <c r="K12" s="489">
        <v>496.02</v>
      </c>
      <c r="L12" s="489">
        <v>522.86858018908106</v>
      </c>
      <c r="M12" s="489">
        <v>555.29497826928866</v>
      </c>
    </row>
    <row r="13" spans="1:13">
      <c r="A13" s="817"/>
      <c r="B13" s="487" t="s">
        <v>245</v>
      </c>
      <c r="C13" s="396">
        <v>351.71</v>
      </c>
      <c r="D13" s="396">
        <v>436.19</v>
      </c>
      <c r="E13" s="396">
        <v>432.7</v>
      </c>
      <c r="F13" s="396">
        <v>473.81</v>
      </c>
      <c r="G13" s="396">
        <v>474.28</v>
      </c>
      <c r="H13" s="396">
        <v>486.51</v>
      </c>
      <c r="I13" s="396">
        <v>556.95000000000005</v>
      </c>
      <c r="J13" s="292">
        <v>649.07000000000005</v>
      </c>
      <c r="K13" s="396">
        <v>602.53</v>
      </c>
      <c r="L13" s="396">
        <v>666.53061224489795</v>
      </c>
      <c r="M13" s="396">
        <v>739.79620718935746</v>
      </c>
    </row>
    <row r="14" spans="1:13">
      <c r="A14" s="817"/>
      <c r="B14" s="487" t="s">
        <v>246</v>
      </c>
      <c r="C14" s="396">
        <v>304.95</v>
      </c>
      <c r="D14" s="396">
        <v>318.20999999999998</v>
      </c>
      <c r="E14" s="396">
        <v>333.22</v>
      </c>
      <c r="F14" s="396">
        <v>353.2</v>
      </c>
      <c r="G14" s="396">
        <v>384.24</v>
      </c>
      <c r="H14" s="396">
        <v>477.32</v>
      </c>
      <c r="I14" s="396">
        <v>487.12</v>
      </c>
      <c r="J14" s="292">
        <v>513.20000000000005</v>
      </c>
      <c r="K14" s="396">
        <v>519.48</v>
      </c>
      <c r="L14" s="396">
        <v>532.71253498021815</v>
      </c>
      <c r="M14" s="396">
        <v>553.10648784417799</v>
      </c>
    </row>
    <row r="15" spans="1:13">
      <c r="A15" s="818"/>
      <c r="B15" s="296" t="s">
        <v>247</v>
      </c>
      <c r="C15" s="297">
        <v>106.99</v>
      </c>
      <c r="D15" s="297">
        <v>106.58</v>
      </c>
      <c r="E15" s="297">
        <v>113.29</v>
      </c>
      <c r="F15" s="297">
        <v>119.5</v>
      </c>
      <c r="G15" s="297">
        <v>120.43</v>
      </c>
      <c r="H15" s="297">
        <v>146.79</v>
      </c>
      <c r="I15" s="297">
        <v>165.48</v>
      </c>
      <c r="J15" s="298">
        <v>243.59</v>
      </c>
      <c r="K15" s="297">
        <v>221.51</v>
      </c>
      <c r="L15" s="297">
        <v>201.84837092731829</v>
      </c>
      <c r="M15" s="297">
        <v>177.6026912181303</v>
      </c>
    </row>
    <row r="16" spans="1:13" ht="22.5" customHeight="1">
      <c r="A16" s="980" t="s">
        <v>105</v>
      </c>
      <c r="B16" s="299" t="s">
        <v>248</v>
      </c>
      <c r="C16" s="300">
        <v>302.64999999999998</v>
      </c>
      <c r="D16" s="300">
        <v>326.5</v>
      </c>
      <c r="E16" s="300">
        <v>335</v>
      </c>
      <c r="F16" s="300">
        <v>360.16</v>
      </c>
      <c r="G16" s="300">
        <v>409.2</v>
      </c>
      <c r="H16" s="300">
        <v>478.53</v>
      </c>
      <c r="I16" s="300">
        <v>493.2</v>
      </c>
      <c r="J16" s="301">
        <v>516</v>
      </c>
      <c r="K16" s="300">
        <v>522.34</v>
      </c>
      <c r="L16" s="300">
        <v>554.9862154197167</v>
      </c>
      <c r="M16" s="300">
        <v>578.53799205988662</v>
      </c>
    </row>
    <row r="17" spans="1:13">
      <c r="A17" s="900"/>
      <c r="B17" s="487" t="s">
        <v>245</v>
      </c>
      <c r="C17" s="396">
        <v>398.8</v>
      </c>
      <c r="D17" s="396">
        <v>440.27</v>
      </c>
      <c r="E17" s="396">
        <v>434.03</v>
      </c>
      <c r="F17" s="396">
        <v>476.81</v>
      </c>
      <c r="G17" s="396">
        <v>491.65</v>
      </c>
      <c r="H17" s="396">
        <v>523.69000000000005</v>
      </c>
      <c r="I17" s="396">
        <v>592.9</v>
      </c>
      <c r="J17" s="292">
        <v>680.29</v>
      </c>
      <c r="K17" s="396">
        <v>685.5</v>
      </c>
      <c r="L17" s="396">
        <v>692.85223367697597</v>
      </c>
      <c r="M17" s="396">
        <v>778.03723572104764</v>
      </c>
    </row>
    <row r="18" spans="1:13">
      <c r="A18" s="900"/>
      <c r="B18" s="487" t="s">
        <v>246</v>
      </c>
      <c r="C18" s="396">
        <v>309.37</v>
      </c>
      <c r="D18" s="396">
        <v>332.26</v>
      </c>
      <c r="E18" s="396">
        <v>339.33</v>
      </c>
      <c r="F18" s="396">
        <v>364.22</v>
      </c>
      <c r="G18" s="396">
        <v>409.38</v>
      </c>
      <c r="H18" s="396">
        <v>483.42</v>
      </c>
      <c r="I18" s="396">
        <v>494.13</v>
      </c>
      <c r="J18" s="292">
        <v>514.5</v>
      </c>
      <c r="K18" s="396">
        <v>521.59</v>
      </c>
      <c r="L18" s="396">
        <v>553.44356637961596</v>
      </c>
      <c r="M18" s="396">
        <v>563.60263637871003</v>
      </c>
    </row>
    <row r="19" spans="1:13">
      <c r="A19" s="900"/>
      <c r="B19" s="487" t="s">
        <v>247</v>
      </c>
      <c r="C19" s="396">
        <v>112.55</v>
      </c>
      <c r="D19" s="396">
        <v>118.98</v>
      </c>
      <c r="E19" s="396">
        <v>138.79</v>
      </c>
      <c r="F19" s="396">
        <v>134.12</v>
      </c>
      <c r="G19" s="396">
        <v>144.87</v>
      </c>
      <c r="H19" s="396">
        <v>179.31</v>
      </c>
      <c r="I19" s="396">
        <v>221.92</v>
      </c>
      <c r="J19" s="292">
        <v>285.99</v>
      </c>
      <c r="K19" s="396">
        <v>277.45999999999998</v>
      </c>
      <c r="L19" s="396">
        <v>215.12738853503186</v>
      </c>
      <c r="M19" s="396">
        <v>286.38724035608311</v>
      </c>
    </row>
    <row r="20" spans="1:13">
      <c r="A20" s="900"/>
      <c r="B20" s="488" t="s">
        <v>150</v>
      </c>
      <c r="C20" s="489">
        <v>308.41000000000003</v>
      </c>
      <c r="D20" s="489">
        <v>336.27</v>
      </c>
      <c r="E20" s="489">
        <v>340.78</v>
      </c>
      <c r="F20" s="489">
        <v>366.87</v>
      </c>
      <c r="G20" s="489">
        <v>426.26</v>
      </c>
      <c r="H20" s="489">
        <v>483.42</v>
      </c>
      <c r="I20" s="489">
        <v>496.06</v>
      </c>
      <c r="J20" s="295">
        <v>515.46</v>
      </c>
      <c r="K20" s="489">
        <v>525.79999999999995</v>
      </c>
      <c r="L20" s="489">
        <v>564.55431754874655</v>
      </c>
      <c r="M20" s="489">
        <v>581.34256651535736</v>
      </c>
    </row>
    <row r="21" spans="1:13">
      <c r="A21" s="900"/>
      <c r="B21" s="487" t="s">
        <v>245</v>
      </c>
      <c r="C21" s="396">
        <v>427.54</v>
      </c>
      <c r="D21" s="396">
        <v>441.35</v>
      </c>
      <c r="E21" s="396">
        <v>438.38</v>
      </c>
      <c r="F21" s="396">
        <v>474.29</v>
      </c>
      <c r="G21" s="396">
        <v>498.64</v>
      </c>
      <c r="H21" s="396">
        <v>547.33000000000004</v>
      </c>
      <c r="I21" s="396">
        <v>625.6</v>
      </c>
      <c r="J21" s="292">
        <v>683.1</v>
      </c>
      <c r="K21" s="396">
        <v>733.71</v>
      </c>
      <c r="L21" s="396">
        <v>689.51230038843335</v>
      </c>
      <c r="M21" s="396">
        <v>789.71990464839098</v>
      </c>
    </row>
    <row r="22" spans="1:13">
      <c r="A22" s="900"/>
      <c r="B22" s="487" t="s">
        <v>246</v>
      </c>
      <c r="C22" s="396">
        <v>305.06</v>
      </c>
      <c r="D22" s="396">
        <v>332.38</v>
      </c>
      <c r="E22" s="396">
        <v>338.36</v>
      </c>
      <c r="F22" s="396">
        <v>364.25</v>
      </c>
      <c r="G22" s="396">
        <v>417.49</v>
      </c>
      <c r="H22" s="396">
        <v>480.44</v>
      </c>
      <c r="I22" s="396">
        <v>490.84</v>
      </c>
      <c r="J22" s="292">
        <v>507.12</v>
      </c>
      <c r="K22" s="396">
        <v>513.85</v>
      </c>
      <c r="L22" s="396">
        <v>557.39608202243517</v>
      </c>
      <c r="M22" s="396">
        <v>562.24939376344821</v>
      </c>
    </row>
    <row r="23" spans="1:13">
      <c r="A23" s="900"/>
      <c r="B23" s="487" t="s">
        <v>247</v>
      </c>
      <c r="C23" s="396">
        <v>85.59</v>
      </c>
      <c r="D23" s="396">
        <v>118.75</v>
      </c>
      <c r="E23" s="396">
        <v>192.27</v>
      </c>
      <c r="F23" s="396">
        <v>66.22</v>
      </c>
      <c r="G23" s="396">
        <v>188.83</v>
      </c>
      <c r="H23" s="396">
        <v>104.28</v>
      </c>
      <c r="I23" s="396">
        <v>252.86</v>
      </c>
      <c r="J23" s="292">
        <v>297.58999999999997</v>
      </c>
      <c r="K23" s="396">
        <v>368.41</v>
      </c>
      <c r="L23" s="396">
        <v>180.14285714285714</v>
      </c>
      <c r="M23" s="396">
        <v>468.38440111420613</v>
      </c>
    </row>
    <row r="24" spans="1:13">
      <c r="A24" s="900"/>
      <c r="B24" s="488" t="s">
        <v>151</v>
      </c>
      <c r="C24" s="489">
        <v>290.99</v>
      </c>
      <c r="D24" s="489">
        <v>303.56</v>
      </c>
      <c r="E24" s="489">
        <v>324.43</v>
      </c>
      <c r="F24" s="489">
        <v>348.36</v>
      </c>
      <c r="G24" s="489">
        <v>381.76</v>
      </c>
      <c r="H24" s="489">
        <v>470.63</v>
      </c>
      <c r="I24" s="489">
        <v>488.63</v>
      </c>
      <c r="J24" s="295">
        <v>516.79</v>
      </c>
      <c r="K24" s="489">
        <v>516.39</v>
      </c>
      <c r="L24" s="489">
        <v>538.83579496090351</v>
      </c>
      <c r="M24" s="489">
        <v>574.39847417840372</v>
      </c>
    </row>
    <row r="25" spans="1:13">
      <c r="A25" s="900"/>
      <c r="B25" s="487" t="s">
        <v>245</v>
      </c>
      <c r="C25" s="396">
        <v>374.88</v>
      </c>
      <c r="D25" s="396">
        <v>438.57</v>
      </c>
      <c r="E25" s="396">
        <v>431.11</v>
      </c>
      <c r="F25" s="396">
        <v>478.37</v>
      </c>
      <c r="G25" s="396">
        <v>483.61</v>
      </c>
      <c r="H25" s="396">
        <v>499.32</v>
      </c>
      <c r="I25" s="396">
        <v>560.53</v>
      </c>
      <c r="J25" s="292">
        <v>674.55</v>
      </c>
      <c r="K25" s="396">
        <v>619.38</v>
      </c>
      <c r="L25" s="396">
        <v>696.630859375</v>
      </c>
      <c r="M25" s="396">
        <v>764.88933601609665</v>
      </c>
    </row>
    <row r="26" spans="1:13">
      <c r="A26" s="900"/>
      <c r="B26" s="487" t="s">
        <v>246</v>
      </c>
      <c r="C26" s="396">
        <v>318.76</v>
      </c>
      <c r="D26" s="396">
        <v>331.96</v>
      </c>
      <c r="E26" s="396">
        <v>341.18</v>
      </c>
      <c r="F26" s="396">
        <v>364.16</v>
      </c>
      <c r="G26" s="396">
        <v>394.31</v>
      </c>
      <c r="H26" s="396">
        <v>488.45</v>
      </c>
      <c r="I26" s="396">
        <v>499.82</v>
      </c>
      <c r="J26" s="292">
        <v>526.4</v>
      </c>
      <c r="K26" s="396">
        <v>536.04</v>
      </c>
      <c r="L26" s="396">
        <v>546.49062248302846</v>
      </c>
      <c r="M26" s="396">
        <v>565.69139121724925</v>
      </c>
    </row>
    <row r="27" spans="1:13">
      <c r="A27" s="901"/>
      <c r="B27" s="296" t="s">
        <v>247</v>
      </c>
      <c r="C27" s="297">
        <v>114.08</v>
      </c>
      <c r="D27" s="297">
        <v>118.99</v>
      </c>
      <c r="E27" s="297">
        <v>126.77</v>
      </c>
      <c r="F27" s="297">
        <v>145.99</v>
      </c>
      <c r="G27" s="297">
        <v>143.38999999999999</v>
      </c>
      <c r="H27" s="297">
        <v>181.06</v>
      </c>
      <c r="I27" s="297">
        <v>209.96</v>
      </c>
      <c r="J27" s="298">
        <v>285.35000000000002</v>
      </c>
      <c r="K27" s="297">
        <v>262.27</v>
      </c>
      <c r="L27" s="297">
        <v>220.790934320074</v>
      </c>
      <c r="M27" s="297">
        <v>240.23809523809524</v>
      </c>
    </row>
    <row r="28" spans="1:13" ht="22.5" customHeight="1">
      <c r="A28" s="979" t="s">
        <v>106</v>
      </c>
      <c r="B28" s="299" t="s">
        <v>249</v>
      </c>
      <c r="C28" s="300">
        <v>155.49</v>
      </c>
      <c r="D28" s="300">
        <v>182.9</v>
      </c>
      <c r="E28" s="300">
        <v>198.09</v>
      </c>
      <c r="F28" s="300">
        <v>223.77</v>
      </c>
      <c r="G28" s="300">
        <v>244.89</v>
      </c>
      <c r="H28" s="300">
        <v>267.70999999999998</v>
      </c>
      <c r="I28" s="300">
        <v>276.67</v>
      </c>
      <c r="J28" s="301">
        <v>334.72</v>
      </c>
      <c r="K28" s="300">
        <v>351.43</v>
      </c>
      <c r="L28" s="300">
        <v>387.05796573095154</v>
      </c>
      <c r="M28" s="300">
        <v>390.18545122110487</v>
      </c>
    </row>
    <row r="29" spans="1:13">
      <c r="A29" s="896"/>
      <c r="B29" s="487" t="s">
        <v>245</v>
      </c>
      <c r="C29" s="396">
        <v>317.88</v>
      </c>
      <c r="D29" s="396">
        <v>438.56</v>
      </c>
      <c r="E29" s="396">
        <v>438.66</v>
      </c>
      <c r="F29" s="396">
        <v>474.86</v>
      </c>
      <c r="G29" s="396">
        <v>434.78</v>
      </c>
      <c r="H29" s="396">
        <v>480.62</v>
      </c>
      <c r="I29" s="396">
        <v>608.91</v>
      </c>
      <c r="J29" s="292">
        <v>627.4</v>
      </c>
      <c r="K29" s="396">
        <v>595.20000000000005</v>
      </c>
      <c r="L29" s="396">
        <v>608.19009100101107</v>
      </c>
      <c r="M29" s="396">
        <v>704.04889228418642</v>
      </c>
    </row>
    <row r="30" spans="1:13">
      <c r="A30" s="896"/>
      <c r="B30" s="487" t="s">
        <v>246</v>
      </c>
      <c r="C30" s="396">
        <v>157.38999999999999</v>
      </c>
      <c r="D30" s="396">
        <v>185.44</v>
      </c>
      <c r="E30" s="396">
        <v>201.26</v>
      </c>
      <c r="F30" s="396">
        <v>226.68</v>
      </c>
      <c r="G30" s="396">
        <v>247.4</v>
      </c>
      <c r="H30" s="396">
        <v>269.25</v>
      </c>
      <c r="I30" s="396">
        <v>276.7</v>
      </c>
      <c r="J30" s="292">
        <v>338.73</v>
      </c>
      <c r="K30" s="396">
        <v>345.02</v>
      </c>
      <c r="L30" s="396">
        <v>375.64593612048816</v>
      </c>
      <c r="M30" s="396">
        <v>377.85303776683088</v>
      </c>
    </row>
    <row r="31" spans="1:13">
      <c r="A31" s="896"/>
      <c r="B31" s="487" t="s">
        <v>247</v>
      </c>
      <c r="C31" s="396">
        <v>69.61</v>
      </c>
      <c r="D31" s="396">
        <v>79.5</v>
      </c>
      <c r="E31" s="396">
        <v>80.3</v>
      </c>
      <c r="F31" s="396">
        <v>84.89</v>
      </c>
      <c r="G31" s="396">
        <v>92.47</v>
      </c>
      <c r="H31" s="396">
        <v>113.27</v>
      </c>
      <c r="I31" s="396">
        <v>156.28</v>
      </c>
      <c r="J31" s="292">
        <v>113.71</v>
      </c>
      <c r="K31" s="396">
        <v>113.78</v>
      </c>
      <c r="L31" s="396">
        <v>121.56862745098039</v>
      </c>
      <c r="M31" s="396">
        <v>124.02439024390245</v>
      </c>
    </row>
    <row r="32" spans="1:13">
      <c r="A32" s="896"/>
      <c r="B32" s="488" t="s">
        <v>150</v>
      </c>
      <c r="C32" s="489">
        <v>161.30000000000001</v>
      </c>
      <c r="D32" s="489">
        <v>187.82</v>
      </c>
      <c r="E32" s="489">
        <v>200.68</v>
      </c>
      <c r="F32" s="489">
        <v>226.88</v>
      </c>
      <c r="G32" s="489">
        <v>240.56</v>
      </c>
      <c r="H32" s="489">
        <v>266.74</v>
      </c>
      <c r="I32" s="489">
        <v>276.3</v>
      </c>
      <c r="J32" s="295">
        <v>323.2</v>
      </c>
      <c r="K32" s="489">
        <v>360.03</v>
      </c>
      <c r="L32" s="489">
        <v>364.85365117682557</v>
      </c>
      <c r="M32" s="489">
        <v>384.00447427293068</v>
      </c>
    </row>
    <row r="33" spans="1:13">
      <c r="A33" s="896"/>
      <c r="B33" s="487" t="s">
        <v>245</v>
      </c>
      <c r="C33" s="396">
        <v>368.79</v>
      </c>
      <c r="D33" s="396">
        <v>445.76</v>
      </c>
      <c r="E33" s="396">
        <v>439.83</v>
      </c>
      <c r="F33" s="396">
        <v>491.13</v>
      </c>
      <c r="G33" s="396">
        <v>447.27</v>
      </c>
      <c r="H33" s="396">
        <v>532.16</v>
      </c>
      <c r="I33" s="396">
        <v>657.99</v>
      </c>
      <c r="J33" s="292">
        <v>675.04</v>
      </c>
      <c r="K33" s="396">
        <v>637.48</v>
      </c>
      <c r="L33" s="396">
        <v>678.07017543859649</v>
      </c>
      <c r="M33" s="396">
        <v>776.78100263852241</v>
      </c>
    </row>
    <row r="34" spans="1:13">
      <c r="A34" s="896"/>
      <c r="B34" s="487" t="s">
        <v>246</v>
      </c>
      <c r="C34" s="396">
        <v>157.24</v>
      </c>
      <c r="D34" s="396">
        <v>183.14</v>
      </c>
      <c r="E34" s="396">
        <v>196.48</v>
      </c>
      <c r="F34" s="396">
        <v>220.79</v>
      </c>
      <c r="G34" s="396">
        <v>236.97</v>
      </c>
      <c r="H34" s="396">
        <v>259.79000000000002</v>
      </c>
      <c r="I34" s="396">
        <v>269.49</v>
      </c>
      <c r="J34" s="292">
        <v>317.14999999999998</v>
      </c>
      <c r="K34" s="396">
        <v>339.78</v>
      </c>
      <c r="L34" s="396">
        <v>348.05669867398262</v>
      </c>
      <c r="M34" s="396">
        <v>365.36969420356002</v>
      </c>
    </row>
    <row r="35" spans="1:13">
      <c r="A35" s="896"/>
      <c r="B35" s="487" t="s">
        <v>247</v>
      </c>
      <c r="C35" s="396">
        <v>105.16</v>
      </c>
      <c r="D35" s="396">
        <v>142.15</v>
      </c>
      <c r="E35" s="396">
        <v>113.97</v>
      </c>
      <c r="F35" s="396">
        <v>125</v>
      </c>
      <c r="G35" s="396">
        <v>208.62</v>
      </c>
      <c r="H35" s="396">
        <v>67.62</v>
      </c>
      <c r="I35" s="396">
        <v>226.91</v>
      </c>
      <c r="J35" s="292">
        <v>120.88</v>
      </c>
      <c r="K35" s="396">
        <v>256.02</v>
      </c>
      <c r="L35" s="396">
        <v>142.10526315789474</v>
      </c>
      <c r="M35" s="396">
        <v>150.30487804878049</v>
      </c>
    </row>
    <row r="36" spans="1:13">
      <c r="A36" s="896"/>
      <c r="B36" s="488" t="s">
        <v>151</v>
      </c>
      <c r="C36" s="489">
        <v>126.34</v>
      </c>
      <c r="D36" s="489">
        <v>123.54</v>
      </c>
      <c r="E36" s="489">
        <v>179.55</v>
      </c>
      <c r="F36" s="489">
        <v>208.43</v>
      </c>
      <c r="G36" s="489">
        <v>268.16000000000003</v>
      </c>
      <c r="H36" s="489">
        <v>272.89999999999998</v>
      </c>
      <c r="I36" s="489">
        <v>278.81</v>
      </c>
      <c r="J36" s="295">
        <v>373.83</v>
      </c>
      <c r="K36" s="489">
        <v>290.89999999999998</v>
      </c>
      <c r="L36" s="489">
        <v>443.06513409961684</v>
      </c>
      <c r="M36" s="489">
        <v>415.33500537441779</v>
      </c>
    </row>
    <row r="37" spans="1:13">
      <c r="A37" s="896"/>
      <c r="B37" s="487" t="s">
        <v>245</v>
      </c>
      <c r="C37" s="396">
        <v>272.64</v>
      </c>
      <c r="D37" s="396">
        <v>432.42</v>
      </c>
      <c r="E37" s="396">
        <v>437.53</v>
      </c>
      <c r="F37" s="396">
        <v>455.02</v>
      </c>
      <c r="G37" s="396">
        <v>423.85</v>
      </c>
      <c r="H37" s="396">
        <v>404.97</v>
      </c>
      <c r="I37" s="396">
        <v>536.76</v>
      </c>
      <c r="J37" s="292">
        <v>557.91999999999996</v>
      </c>
      <c r="K37" s="396">
        <v>533.66999999999996</v>
      </c>
      <c r="L37" s="396">
        <v>567.42556917688262</v>
      </c>
      <c r="M37" s="396">
        <v>603.9927404718693</v>
      </c>
    </row>
    <row r="38" spans="1:13">
      <c r="A38" s="896"/>
      <c r="B38" s="487" t="s">
        <v>246</v>
      </c>
      <c r="C38" s="396">
        <v>158.54</v>
      </c>
      <c r="D38" s="396">
        <v>203.92</v>
      </c>
      <c r="E38" s="396">
        <v>239.21</v>
      </c>
      <c r="F38" s="396">
        <v>263.51</v>
      </c>
      <c r="G38" s="396">
        <v>309.04000000000002</v>
      </c>
      <c r="H38" s="396">
        <v>336.56</v>
      </c>
      <c r="I38" s="396">
        <v>325.11</v>
      </c>
      <c r="J38" s="292">
        <v>414.65</v>
      </c>
      <c r="K38" s="396">
        <v>383.89</v>
      </c>
      <c r="L38" s="396">
        <v>461.09449760765551</v>
      </c>
      <c r="M38" s="396">
        <v>441.13508442776737</v>
      </c>
    </row>
    <row r="39" spans="1:13">
      <c r="A39" s="897"/>
      <c r="B39" s="302" t="s">
        <v>247</v>
      </c>
      <c r="C39" s="303">
        <v>62.36</v>
      </c>
      <c r="D39" s="303">
        <v>73.31</v>
      </c>
      <c r="E39" s="303">
        <v>76.91</v>
      </c>
      <c r="F39" s="303">
        <v>77.510000000000005</v>
      </c>
      <c r="G39" s="303">
        <v>79.12</v>
      </c>
      <c r="H39" s="303">
        <v>115.78</v>
      </c>
      <c r="I39" s="303">
        <v>119.96</v>
      </c>
      <c r="J39" s="304">
        <v>111</v>
      </c>
      <c r="K39" s="303">
        <v>105.25</v>
      </c>
      <c r="L39" s="303">
        <v>117.64112903225806</v>
      </c>
      <c r="M39" s="303">
        <v>121.4939024390244</v>
      </c>
    </row>
    <row r="40" spans="1:13">
      <c r="A40" s="305" t="s">
        <v>250</v>
      </c>
      <c r="B40" s="183"/>
    </row>
  </sheetData>
  <mergeCells count="6">
    <mergeCell ref="A1:M1"/>
    <mergeCell ref="A28:A39"/>
    <mergeCell ref="A2:B3"/>
    <mergeCell ref="A4:A15"/>
    <mergeCell ref="A16:A27"/>
    <mergeCell ref="C2:M2"/>
  </mergeCells>
  <pageMargins left="0.7" right="0.7" top="0.75" bottom="0.75" header="0.3" footer="0.3"/>
  <pageSetup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00B050"/>
  </sheetPr>
  <dimension ref="A1:M31"/>
  <sheetViews>
    <sheetView showGridLines="0" workbookViewId="0">
      <selection activeCell="O19" sqref="O19"/>
    </sheetView>
  </sheetViews>
  <sheetFormatPr baseColWidth="10" defaultColWidth="11.42578125" defaultRowHeight="12.75"/>
  <cols>
    <col min="1" max="1" width="6.85546875" style="11" customWidth="1"/>
    <col min="2" max="2" width="25.85546875" style="11" customWidth="1"/>
    <col min="3" max="11" width="8.7109375" style="11" customWidth="1"/>
    <col min="12" max="13" width="9.28515625" style="11" customWidth="1"/>
    <col min="14" max="16384" width="11.42578125" style="11"/>
  </cols>
  <sheetData>
    <row r="1" spans="1:13" ht="33" customHeight="1">
      <c r="A1" s="809" t="s">
        <v>321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1" customHeight="1">
      <c r="A2" s="981" t="s">
        <v>251</v>
      </c>
      <c r="B2" s="982"/>
      <c r="C2" s="910" t="s">
        <v>244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</row>
    <row r="3" spans="1:13" ht="24" customHeight="1">
      <c r="A3" s="905"/>
      <c r="B3" s="906"/>
      <c r="C3" s="615">
        <v>2007</v>
      </c>
      <c r="D3" s="615">
        <v>2008</v>
      </c>
      <c r="E3" s="615">
        <v>2009</v>
      </c>
      <c r="F3" s="615">
        <v>2010</v>
      </c>
      <c r="G3" s="615">
        <v>2011</v>
      </c>
      <c r="H3" s="615">
        <v>2012</v>
      </c>
      <c r="I3" s="615">
        <v>2013</v>
      </c>
      <c r="J3" s="615">
        <v>2014</v>
      </c>
      <c r="K3" s="615">
        <v>2015</v>
      </c>
      <c r="L3" s="615">
        <v>2016</v>
      </c>
      <c r="M3" s="679">
        <v>2017</v>
      </c>
    </row>
    <row r="4" spans="1:13" ht="22.5" customHeight="1">
      <c r="A4" s="983" t="s">
        <v>94</v>
      </c>
      <c r="B4" s="299" t="s">
        <v>119</v>
      </c>
      <c r="C4" s="306">
        <v>268.66000000000003</v>
      </c>
      <c r="D4" s="306">
        <v>294.58999999999997</v>
      </c>
      <c r="E4" s="306">
        <v>309.73</v>
      </c>
      <c r="F4" s="306">
        <v>331.88</v>
      </c>
      <c r="G4" s="306">
        <v>374.55</v>
      </c>
      <c r="H4" s="306">
        <v>442.33</v>
      </c>
      <c r="I4" s="306">
        <v>457.81</v>
      </c>
      <c r="J4" s="307">
        <v>487.44</v>
      </c>
      <c r="K4" s="306">
        <v>492.54</v>
      </c>
      <c r="L4" s="306">
        <v>522.03464720491218</v>
      </c>
      <c r="M4" s="306">
        <v>543.99162371134025</v>
      </c>
    </row>
    <row r="5" spans="1:13">
      <c r="A5" s="984"/>
      <c r="B5" s="490" t="s">
        <v>179</v>
      </c>
      <c r="C5" s="364">
        <v>149.82</v>
      </c>
      <c r="D5" s="364">
        <v>150.19999999999999</v>
      </c>
      <c r="E5" s="364">
        <v>209.82</v>
      </c>
      <c r="F5" s="364">
        <v>134.9</v>
      </c>
      <c r="G5" s="364">
        <v>324.45999999999998</v>
      </c>
      <c r="H5" s="364">
        <v>208.71</v>
      </c>
      <c r="I5" s="364">
        <v>272.39</v>
      </c>
      <c r="J5" s="310">
        <v>246.6</v>
      </c>
      <c r="K5" s="364">
        <v>266.67</v>
      </c>
      <c r="L5" s="364">
        <v>299.10714285714283</v>
      </c>
      <c r="M5" s="364">
        <v>355.05319148936172</v>
      </c>
    </row>
    <row r="6" spans="1:13">
      <c r="A6" s="984"/>
      <c r="B6" s="490" t="s">
        <v>180</v>
      </c>
      <c r="C6" s="364">
        <v>112.21</v>
      </c>
      <c r="D6" s="364">
        <v>147.47999999999999</v>
      </c>
      <c r="E6" s="364">
        <v>180.83</v>
      </c>
      <c r="F6" s="364">
        <v>165.19</v>
      </c>
      <c r="G6" s="364">
        <v>180.81</v>
      </c>
      <c r="H6" s="364">
        <v>172.17</v>
      </c>
      <c r="I6" s="364">
        <v>234.57</v>
      </c>
      <c r="J6" s="310">
        <v>283.20999999999998</v>
      </c>
      <c r="K6" s="364">
        <v>310.16000000000003</v>
      </c>
      <c r="L6" s="364">
        <v>268.92744479495269</v>
      </c>
      <c r="M6" s="364">
        <v>230.67484662576686</v>
      </c>
    </row>
    <row r="7" spans="1:13">
      <c r="A7" s="984"/>
      <c r="B7" s="490" t="s">
        <v>181</v>
      </c>
      <c r="C7" s="364">
        <v>146.63999999999999</v>
      </c>
      <c r="D7" s="364">
        <v>181.77</v>
      </c>
      <c r="E7" s="364">
        <v>182.32</v>
      </c>
      <c r="F7" s="364">
        <v>218.68</v>
      </c>
      <c r="G7" s="364">
        <v>229.22</v>
      </c>
      <c r="H7" s="364">
        <v>251.72</v>
      </c>
      <c r="I7" s="364">
        <v>295.20999999999998</v>
      </c>
      <c r="J7" s="310">
        <v>338.75</v>
      </c>
      <c r="K7" s="364">
        <v>304.52</v>
      </c>
      <c r="L7" s="364">
        <v>392.99568965517244</v>
      </c>
      <c r="M7" s="364">
        <v>377.12220149253733</v>
      </c>
    </row>
    <row r="8" spans="1:13">
      <c r="A8" s="984"/>
      <c r="B8" s="490" t="s">
        <v>182</v>
      </c>
      <c r="C8" s="364">
        <v>194.16</v>
      </c>
      <c r="D8" s="364">
        <v>231.94</v>
      </c>
      <c r="E8" s="364">
        <v>253.04</v>
      </c>
      <c r="F8" s="364">
        <v>286.27</v>
      </c>
      <c r="G8" s="364">
        <v>308.70999999999998</v>
      </c>
      <c r="H8" s="364">
        <v>343.66</v>
      </c>
      <c r="I8" s="364">
        <v>364.13</v>
      </c>
      <c r="J8" s="310">
        <v>425.86</v>
      </c>
      <c r="K8" s="364">
        <v>426.24</v>
      </c>
      <c r="L8" s="364">
        <v>458.79385964912279</v>
      </c>
      <c r="M8" s="364">
        <v>471.52783388543264</v>
      </c>
    </row>
    <row r="9" spans="1:13">
      <c r="A9" s="984"/>
      <c r="B9" s="490" t="s">
        <v>183</v>
      </c>
      <c r="C9" s="364">
        <v>289.02999999999997</v>
      </c>
      <c r="D9" s="364">
        <v>312.47000000000003</v>
      </c>
      <c r="E9" s="364">
        <v>322.3</v>
      </c>
      <c r="F9" s="364">
        <v>344.03</v>
      </c>
      <c r="G9" s="364">
        <v>390.74</v>
      </c>
      <c r="H9" s="364">
        <v>461.2</v>
      </c>
      <c r="I9" s="364">
        <v>470.23</v>
      </c>
      <c r="J9" s="310">
        <v>493.8</v>
      </c>
      <c r="K9" s="364">
        <v>501.55</v>
      </c>
      <c r="L9" s="364">
        <v>519.64034676663539</v>
      </c>
      <c r="M9" s="364">
        <v>543.43998158591319</v>
      </c>
    </row>
    <row r="10" spans="1:13">
      <c r="A10" s="984"/>
      <c r="B10" s="490" t="s">
        <v>184</v>
      </c>
      <c r="C10" s="364">
        <v>328.78</v>
      </c>
      <c r="D10" s="364">
        <v>222.23</v>
      </c>
      <c r="E10" s="364">
        <v>341.88</v>
      </c>
      <c r="F10" s="364">
        <v>332.31</v>
      </c>
      <c r="G10" s="364">
        <v>424.09</v>
      </c>
      <c r="H10" s="364">
        <v>492.68</v>
      </c>
      <c r="I10" s="364">
        <v>438.03</v>
      </c>
      <c r="J10" s="310">
        <v>406.59</v>
      </c>
      <c r="K10" s="364">
        <v>423.33</v>
      </c>
      <c r="L10" s="364">
        <v>627.48917748917745</v>
      </c>
      <c r="M10" s="364">
        <v>0</v>
      </c>
    </row>
    <row r="11" spans="1:13">
      <c r="A11" s="984"/>
      <c r="B11" s="490" t="s">
        <v>185</v>
      </c>
      <c r="C11" s="364">
        <v>359.1</v>
      </c>
      <c r="D11" s="364">
        <v>401.73</v>
      </c>
      <c r="E11" s="364">
        <v>416.1</v>
      </c>
      <c r="F11" s="364">
        <v>443.61</v>
      </c>
      <c r="G11" s="364">
        <v>488.3</v>
      </c>
      <c r="H11" s="364">
        <v>523.37</v>
      </c>
      <c r="I11" s="364">
        <v>561.9</v>
      </c>
      <c r="J11" s="310">
        <v>602.61</v>
      </c>
      <c r="K11" s="364">
        <v>603.13</v>
      </c>
      <c r="L11" s="364">
        <v>649.09767742979693</v>
      </c>
      <c r="M11" s="364">
        <v>667.28172499116295</v>
      </c>
    </row>
    <row r="12" spans="1:13">
      <c r="A12" s="984"/>
      <c r="B12" s="311" t="s">
        <v>186</v>
      </c>
      <c r="C12" s="312">
        <v>231.33</v>
      </c>
      <c r="D12" s="312">
        <v>325</v>
      </c>
      <c r="E12" s="312">
        <v>379.24</v>
      </c>
      <c r="F12" s="312">
        <v>245.49</v>
      </c>
      <c r="G12" s="312">
        <v>450.42</v>
      </c>
      <c r="H12" s="312">
        <v>448.03</v>
      </c>
      <c r="I12" s="312">
        <v>501.52</v>
      </c>
      <c r="J12" s="313">
        <v>509.7</v>
      </c>
      <c r="K12" s="312">
        <v>620.79</v>
      </c>
      <c r="L12" s="312">
        <v>493.31046312178387</v>
      </c>
      <c r="M12" s="312">
        <v>712.88209606986902</v>
      </c>
    </row>
    <row r="13" spans="1:13" ht="22.5" customHeight="1">
      <c r="A13" s="984"/>
      <c r="B13" s="320" t="s">
        <v>150</v>
      </c>
      <c r="C13" s="321">
        <v>267.42</v>
      </c>
      <c r="D13" s="321">
        <v>298.14999999999998</v>
      </c>
      <c r="E13" s="321">
        <v>308.87</v>
      </c>
      <c r="F13" s="321">
        <v>331.58</v>
      </c>
      <c r="G13" s="321">
        <v>378.64</v>
      </c>
      <c r="H13" s="321">
        <v>435.74</v>
      </c>
      <c r="I13" s="321">
        <v>449.5</v>
      </c>
      <c r="J13" s="316">
        <v>479.23</v>
      </c>
      <c r="K13" s="321">
        <v>490.73</v>
      </c>
      <c r="L13" s="321">
        <v>521.57006951199264</v>
      </c>
      <c r="M13" s="321">
        <v>537.22870162972117</v>
      </c>
    </row>
    <row r="14" spans="1:13">
      <c r="A14" s="984"/>
      <c r="B14" s="490" t="s">
        <v>179</v>
      </c>
      <c r="C14" s="364">
        <v>155.04</v>
      </c>
      <c r="D14" s="364">
        <v>135.72999999999999</v>
      </c>
      <c r="E14" s="364">
        <v>213.84</v>
      </c>
      <c r="F14" s="364">
        <v>137.5</v>
      </c>
      <c r="G14" s="364">
        <v>323.81</v>
      </c>
      <c r="H14" s="364">
        <v>213.55</v>
      </c>
      <c r="I14" s="364">
        <v>277.77</v>
      </c>
      <c r="J14" s="310">
        <v>250.24</v>
      </c>
      <c r="K14" s="364">
        <v>187.77</v>
      </c>
      <c r="L14" s="364">
        <v>306.96428571428572</v>
      </c>
      <c r="M14" s="364">
        <v>306.91489361702128</v>
      </c>
    </row>
    <row r="15" spans="1:13">
      <c r="A15" s="984"/>
      <c r="B15" s="490" t="s">
        <v>180</v>
      </c>
      <c r="C15" s="364">
        <v>112.12</v>
      </c>
      <c r="D15" s="364">
        <v>160.01</v>
      </c>
      <c r="E15" s="364">
        <v>196.23</v>
      </c>
      <c r="F15" s="364">
        <v>171.74</v>
      </c>
      <c r="G15" s="364">
        <v>186.87</v>
      </c>
      <c r="H15" s="364">
        <v>169.34</v>
      </c>
      <c r="I15" s="364">
        <v>224.04</v>
      </c>
      <c r="J15" s="310">
        <v>242.79</v>
      </c>
      <c r="K15" s="364">
        <v>252.61</v>
      </c>
      <c r="L15" s="364">
        <v>268.92744479495269</v>
      </c>
      <c r="M15" s="364">
        <v>236.08128834355827</v>
      </c>
    </row>
    <row r="16" spans="1:13">
      <c r="A16" s="984"/>
      <c r="B16" s="490" t="s">
        <v>181</v>
      </c>
      <c r="C16" s="364">
        <v>158.99</v>
      </c>
      <c r="D16" s="364">
        <v>191.66</v>
      </c>
      <c r="E16" s="364">
        <v>197.9</v>
      </c>
      <c r="F16" s="364">
        <v>227.46</v>
      </c>
      <c r="G16" s="364">
        <v>245.95</v>
      </c>
      <c r="H16" s="364">
        <v>255.85</v>
      </c>
      <c r="I16" s="364">
        <v>304.06</v>
      </c>
      <c r="J16" s="310">
        <v>339.28</v>
      </c>
      <c r="K16" s="364">
        <v>317.68</v>
      </c>
      <c r="L16" s="364">
        <v>415.47848426461144</v>
      </c>
      <c r="M16" s="364">
        <v>367.97032193158952</v>
      </c>
    </row>
    <row r="17" spans="1:13">
      <c r="A17" s="984"/>
      <c r="B17" s="490" t="s">
        <v>182</v>
      </c>
      <c r="C17" s="364">
        <v>213.46</v>
      </c>
      <c r="D17" s="364">
        <v>261.79000000000002</v>
      </c>
      <c r="E17" s="364">
        <v>268.14999999999998</v>
      </c>
      <c r="F17" s="364">
        <v>298.49</v>
      </c>
      <c r="G17" s="364">
        <v>322.3</v>
      </c>
      <c r="H17" s="364">
        <v>367.83</v>
      </c>
      <c r="I17" s="364">
        <v>385.81</v>
      </c>
      <c r="J17" s="310">
        <v>434.59</v>
      </c>
      <c r="K17" s="364">
        <v>434.6</v>
      </c>
      <c r="L17" s="364">
        <v>473.28640237124864</v>
      </c>
      <c r="M17" s="364">
        <v>479.2437404190087</v>
      </c>
    </row>
    <row r="18" spans="1:13">
      <c r="A18" s="984"/>
      <c r="B18" s="490" t="s">
        <v>183</v>
      </c>
      <c r="C18" s="364">
        <v>302.25</v>
      </c>
      <c r="D18" s="364">
        <v>325.89999999999998</v>
      </c>
      <c r="E18" s="364">
        <v>332.52</v>
      </c>
      <c r="F18" s="364">
        <v>357.45</v>
      </c>
      <c r="G18" s="364">
        <v>421.66</v>
      </c>
      <c r="H18" s="364">
        <v>467.16</v>
      </c>
      <c r="I18" s="364">
        <v>475.64</v>
      </c>
      <c r="J18" s="310">
        <v>505.68</v>
      </c>
      <c r="K18" s="364">
        <v>514.03</v>
      </c>
      <c r="L18" s="364">
        <v>525.27274452139261</v>
      </c>
      <c r="M18" s="364">
        <v>554.06463788629389</v>
      </c>
    </row>
    <row r="19" spans="1:13">
      <c r="A19" s="984"/>
      <c r="B19" s="490" t="s">
        <v>184</v>
      </c>
      <c r="C19" s="364">
        <v>339.78</v>
      </c>
      <c r="D19" s="364">
        <v>204.74</v>
      </c>
      <c r="E19" s="364">
        <v>351.81</v>
      </c>
      <c r="F19" s="364">
        <v>329.76</v>
      </c>
      <c r="G19" s="364">
        <v>424.09</v>
      </c>
      <c r="H19" s="364">
        <v>490.56</v>
      </c>
      <c r="I19" s="364">
        <v>438.03</v>
      </c>
      <c r="J19" s="310">
        <v>484.43</v>
      </c>
      <c r="K19" s="364">
        <v>423.33</v>
      </c>
      <c r="L19" s="364">
        <v>592.79279279279285</v>
      </c>
      <c r="M19" s="364">
        <v>0</v>
      </c>
    </row>
    <row r="20" spans="1:13">
      <c r="A20" s="984"/>
      <c r="B20" s="490" t="s">
        <v>185</v>
      </c>
      <c r="C20" s="364">
        <v>375.95</v>
      </c>
      <c r="D20" s="364">
        <v>439.92</v>
      </c>
      <c r="E20" s="364">
        <v>415.61</v>
      </c>
      <c r="F20" s="364">
        <v>441.01</v>
      </c>
      <c r="G20" s="364">
        <v>501.67</v>
      </c>
      <c r="H20" s="364">
        <v>549.44000000000005</v>
      </c>
      <c r="I20" s="364">
        <v>574.51</v>
      </c>
      <c r="J20" s="310">
        <v>592.88</v>
      </c>
      <c r="K20" s="364">
        <v>615.17999999999995</v>
      </c>
      <c r="L20" s="364">
        <v>672.37649809997072</v>
      </c>
      <c r="M20" s="364">
        <v>681.77946048272599</v>
      </c>
    </row>
    <row r="21" spans="1:13">
      <c r="A21" s="984"/>
      <c r="B21" s="317" t="s">
        <v>186</v>
      </c>
      <c r="C21" s="318">
        <v>511.94</v>
      </c>
      <c r="D21" s="318">
        <v>325</v>
      </c>
      <c r="E21" s="318">
        <v>435.09</v>
      </c>
      <c r="F21" s="318">
        <v>277.36</v>
      </c>
      <c r="G21" s="318">
        <v>447.24</v>
      </c>
      <c r="H21" s="318">
        <v>463.67</v>
      </c>
      <c r="I21" s="318">
        <v>502.42</v>
      </c>
      <c r="J21" s="319">
        <v>561.05999999999995</v>
      </c>
      <c r="K21" s="318">
        <v>626.99</v>
      </c>
      <c r="L21" s="318">
        <v>665.09433962264154</v>
      </c>
      <c r="M21" s="318">
        <v>676.58610271903319</v>
      </c>
    </row>
    <row r="22" spans="1:13" ht="22.5" customHeight="1">
      <c r="A22" s="984"/>
      <c r="B22" s="320" t="s">
        <v>151</v>
      </c>
      <c r="C22" s="321">
        <v>271.45</v>
      </c>
      <c r="D22" s="321">
        <v>285.33999999999997</v>
      </c>
      <c r="E22" s="321">
        <v>311.5</v>
      </c>
      <c r="F22" s="321">
        <v>332.52</v>
      </c>
      <c r="G22" s="321">
        <v>367.14</v>
      </c>
      <c r="H22" s="321">
        <v>453.83</v>
      </c>
      <c r="I22" s="321">
        <v>472.2</v>
      </c>
      <c r="J22" s="316">
        <v>500.67</v>
      </c>
      <c r="K22" s="321">
        <v>496.02</v>
      </c>
      <c r="L22" s="321">
        <v>522.86858018908106</v>
      </c>
      <c r="M22" s="321">
        <v>555.29497826928866</v>
      </c>
    </row>
    <row r="23" spans="1:13">
      <c r="A23" s="984"/>
      <c r="B23" s="490" t="s">
        <v>179</v>
      </c>
      <c r="C23" s="364">
        <v>82.58</v>
      </c>
      <c r="D23" s="364">
        <v>212.5</v>
      </c>
      <c r="E23" s="364">
        <v>150</v>
      </c>
      <c r="F23" s="364">
        <v>85.44</v>
      </c>
      <c r="G23" s="364">
        <v>325</v>
      </c>
      <c r="H23" s="364">
        <v>111.79</v>
      </c>
      <c r="I23" s="364">
        <v>50.5</v>
      </c>
      <c r="J23" s="310">
        <v>81.069999999999993</v>
      </c>
      <c r="K23" s="364">
        <v>485.14</v>
      </c>
      <c r="L23" s="364">
        <v>212.5</v>
      </c>
      <c r="M23" s="364">
        <v>500</v>
      </c>
    </row>
    <row r="24" spans="1:13">
      <c r="A24" s="984"/>
      <c r="B24" s="490" t="s">
        <v>180</v>
      </c>
      <c r="C24" s="364">
        <v>112.5</v>
      </c>
      <c r="D24" s="364">
        <v>73.739999999999995</v>
      </c>
      <c r="E24" s="364">
        <v>113.38</v>
      </c>
      <c r="F24" s="364">
        <v>122.78</v>
      </c>
      <c r="G24" s="364">
        <v>162.76</v>
      </c>
      <c r="H24" s="364">
        <v>183.91</v>
      </c>
      <c r="I24" s="364">
        <v>298.32</v>
      </c>
      <c r="J24" s="310">
        <v>416.06</v>
      </c>
      <c r="K24" s="364">
        <v>320.37</v>
      </c>
      <c r="L24" s="364">
        <v>0</v>
      </c>
      <c r="M24" s="364">
        <v>150</v>
      </c>
    </row>
    <row r="25" spans="1:13">
      <c r="A25" s="984"/>
      <c r="B25" s="490" t="s">
        <v>181</v>
      </c>
      <c r="C25" s="364">
        <v>111.62</v>
      </c>
      <c r="D25" s="364">
        <v>119.75</v>
      </c>
      <c r="E25" s="364">
        <v>137.32</v>
      </c>
      <c r="F25" s="364">
        <v>173.2</v>
      </c>
      <c r="G25" s="364">
        <v>172.34</v>
      </c>
      <c r="H25" s="364">
        <v>193.14</v>
      </c>
      <c r="I25" s="364">
        <v>251.31</v>
      </c>
      <c r="J25" s="310">
        <v>335.22</v>
      </c>
      <c r="K25" s="364">
        <v>259.16000000000003</v>
      </c>
      <c r="L25" s="364">
        <v>284.07534246575341</v>
      </c>
      <c r="M25" s="364">
        <v>422.59559675550406</v>
      </c>
    </row>
    <row r="26" spans="1:13">
      <c r="A26" s="984"/>
      <c r="B26" s="490" t="s">
        <v>182</v>
      </c>
      <c r="C26" s="364">
        <v>114.25</v>
      </c>
      <c r="D26" s="364">
        <v>121.08</v>
      </c>
      <c r="E26" s="364">
        <v>185.27</v>
      </c>
      <c r="F26" s="364">
        <v>234.9</v>
      </c>
      <c r="G26" s="364">
        <v>261.77</v>
      </c>
      <c r="H26" s="364">
        <v>228.67</v>
      </c>
      <c r="I26" s="364">
        <v>272.52999999999997</v>
      </c>
      <c r="J26" s="310">
        <v>384.75</v>
      </c>
      <c r="K26" s="364">
        <v>381</v>
      </c>
      <c r="L26" s="364">
        <v>404.54230235783632</v>
      </c>
      <c r="M26" s="364">
        <v>442.39969135802471</v>
      </c>
    </row>
    <row r="27" spans="1:13">
      <c r="A27" s="984"/>
      <c r="B27" s="490" t="s">
        <v>183</v>
      </c>
      <c r="C27" s="364">
        <v>255.06</v>
      </c>
      <c r="D27" s="364">
        <v>271.14</v>
      </c>
      <c r="E27" s="364">
        <v>304.57</v>
      </c>
      <c r="F27" s="364">
        <v>319.29000000000002</v>
      </c>
      <c r="G27" s="364">
        <v>345.03</v>
      </c>
      <c r="H27" s="364">
        <v>451.28</v>
      </c>
      <c r="I27" s="364">
        <v>462.17</v>
      </c>
      <c r="J27" s="310">
        <v>476.17</v>
      </c>
      <c r="K27" s="364">
        <v>477.98</v>
      </c>
      <c r="L27" s="364">
        <v>510.54968611238706</v>
      </c>
      <c r="M27" s="364">
        <v>526.83430425484846</v>
      </c>
    </row>
    <row r="28" spans="1:13">
      <c r="A28" s="984"/>
      <c r="B28" s="490" t="s">
        <v>184</v>
      </c>
      <c r="C28" s="364">
        <v>284.17</v>
      </c>
      <c r="D28" s="364">
        <v>236.54</v>
      </c>
      <c r="E28" s="364">
        <v>325</v>
      </c>
      <c r="F28" s="364">
        <v>500</v>
      </c>
      <c r="G28" s="364">
        <v>0</v>
      </c>
      <c r="H28" s="364">
        <v>500</v>
      </c>
      <c r="I28" s="364">
        <v>0</v>
      </c>
      <c r="J28" s="310">
        <v>50.5</v>
      </c>
      <c r="K28" s="364">
        <v>0</v>
      </c>
      <c r="L28" s="364">
        <v>655.859375</v>
      </c>
      <c r="M28" s="364">
        <v>0</v>
      </c>
    </row>
    <row r="29" spans="1:13">
      <c r="A29" s="984"/>
      <c r="B29" s="490" t="s">
        <v>185</v>
      </c>
      <c r="C29" s="364">
        <v>348.48</v>
      </c>
      <c r="D29" s="364">
        <v>379.87</v>
      </c>
      <c r="E29" s="364">
        <v>416.54</v>
      </c>
      <c r="F29" s="364">
        <v>446.06</v>
      </c>
      <c r="G29" s="364">
        <v>479.1</v>
      </c>
      <c r="H29" s="364">
        <v>504.47</v>
      </c>
      <c r="I29" s="364">
        <v>551.57000000000005</v>
      </c>
      <c r="J29" s="310">
        <v>612.79</v>
      </c>
      <c r="K29" s="364">
        <v>594.05999999999995</v>
      </c>
      <c r="L29" s="364">
        <v>620.21758839528559</v>
      </c>
      <c r="M29" s="364">
        <v>655.5085831411734</v>
      </c>
    </row>
    <row r="30" spans="1:13">
      <c r="A30" s="889"/>
      <c r="B30" s="311" t="s">
        <v>186</v>
      </c>
      <c r="C30" s="312">
        <v>201.99</v>
      </c>
      <c r="D30" s="312">
        <v>325</v>
      </c>
      <c r="E30" s="312">
        <v>304.38</v>
      </c>
      <c r="F30" s="312">
        <v>234.52</v>
      </c>
      <c r="G30" s="312">
        <v>451.82</v>
      </c>
      <c r="H30" s="312">
        <v>416</v>
      </c>
      <c r="I30" s="312">
        <v>500</v>
      </c>
      <c r="J30" s="313">
        <v>496.15</v>
      </c>
      <c r="K30" s="312">
        <v>615.67999999999995</v>
      </c>
      <c r="L30" s="312">
        <v>428.44243792325057</v>
      </c>
      <c r="M30" s="312">
        <v>746.62921348314603</v>
      </c>
    </row>
    <row r="31" spans="1:13">
      <c r="A31" s="305" t="s">
        <v>279</v>
      </c>
    </row>
  </sheetData>
  <mergeCells count="4">
    <mergeCell ref="A2:B3"/>
    <mergeCell ref="A4:A30"/>
    <mergeCell ref="C2:M2"/>
    <mergeCell ref="A1:M1"/>
  </mergeCells>
  <pageMargins left="0.7" right="0.7" top="0.75" bottom="0.75" header="0.3" footer="0.3"/>
  <pageSetup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00B050"/>
  </sheetPr>
  <dimension ref="A1:M31"/>
  <sheetViews>
    <sheetView showGridLines="0" workbookViewId="0">
      <selection activeCell="A4" sqref="A4:A30"/>
    </sheetView>
  </sheetViews>
  <sheetFormatPr baseColWidth="10" defaultColWidth="11.42578125" defaultRowHeight="12.75"/>
  <cols>
    <col min="1" max="1" width="7.140625" style="11" customWidth="1"/>
    <col min="2" max="2" width="23.28515625" style="11" customWidth="1"/>
    <col min="3" max="13" width="8.42578125" style="11" customWidth="1"/>
    <col min="14" max="16384" width="11.42578125" style="11"/>
  </cols>
  <sheetData>
    <row r="1" spans="1:13" ht="33" customHeight="1">
      <c r="A1" s="808" t="s">
        <v>321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ht="21" customHeight="1">
      <c r="A2" s="981" t="s">
        <v>251</v>
      </c>
      <c r="B2" s="982"/>
      <c r="C2" s="910" t="s">
        <v>244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</row>
    <row r="3" spans="1:13" ht="24" customHeight="1">
      <c r="A3" s="905"/>
      <c r="B3" s="906"/>
      <c r="C3" s="615">
        <v>2007</v>
      </c>
      <c r="D3" s="615">
        <v>2008</v>
      </c>
      <c r="E3" s="615">
        <v>2009</v>
      </c>
      <c r="F3" s="615">
        <v>2010</v>
      </c>
      <c r="G3" s="615">
        <v>2011</v>
      </c>
      <c r="H3" s="615">
        <v>2012</v>
      </c>
      <c r="I3" s="615">
        <v>2013</v>
      </c>
      <c r="J3" s="615">
        <v>2014</v>
      </c>
      <c r="K3" s="615">
        <v>2015</v>
      </c>
      <c r="L3" s="615">
        <v>2016</v>
      </c>
      <c r="M3" s="679">
        <v>2017</v>
      </c>
    </row>
    <row r="4" spans="1:13" ht="22.5" customHeight="1">
      <c r="A4" s="983" t="s">
        <v>105</v>
      </c>
      <c r="B4" s="299" t="s">
        <v>252</v>
      </c>
      <c r="C4" s="306">
        <v>302.64999999999998</v>
      </c>
      <c r="D4" s="306">
        <v>326.5</v>
      </c>
      <c r="E4" s="306">
        <v>335</v>
      </c>
      <c r="F4" s="306">
        <v>360.16</v>
      </c>
      <c r="G4" s="306">
        <v>409.2</v>
      </c>
      <c r="H4" s="306">
        <v>478.53</v>
      </c>
      <c r="I4" s="306">
        <v>493.2</v>
      </c>
      <c r="J4" s="307">
        <v>516</v>
      </c>
      <c r="K4" s="306">
        <v>522.34</v>
      </c>
      <c r="L4" s="306">
        <v>554.9862154197167</v>
      </c>
      <c r="M4" s="306">
        <v>578.53799205988662</v>
      </c>
    </row>
    <row r="5" spans="1:13">
      <c r="A5" s="984"/>
      <c r="B5" s="490" t="s">
        <v>179</v>
      </c>
      <c r="C5" s="364">
        <v>95.29</v>
      </c>
      <c r="D5" s="364">
        <v>115.25</v>
      </c>
      <c r="E5" s="364">
        <v>325</v>
      </c>
      <c r="F5" s="364">
        <v>212.5</v>
      </c>
      <c r="G5" s="364">
        <v>348.82</v>
      </c>
      <c r="H5" s="364">
        <v>281.08</v>
      </c>
      <c r="I5" s="364">
        <v>325.63</v>
      </c>
      <c r="J5" s="310">
        <v>341.74</v>
      </c>
      <c r="K5" s="364">
        <v>441.89</v>
      </c>
      <c r="L5" s="364">
        <v>325</v>
      </c>
      <c r="M5" s="364">
        <v>365.16587677725119</v>
      </c>
    </row>
    <row r="6" spans="1:13">
      <c r="A6" s="984"/>
      <c r="B6" s="490" t="s">
        <v>180</v>
      </c>
      <c r="C6" s="364">
        <v>109.18</v>
      </c>
      <c r="D6" s="364">
        <v>149.13</v>
      </c>
      <c r="E6" s="364">
        <v>297.14999999999998</v>
      </c>
      <c r="F6" s="364">
        <v>288.66000000000003</v>
      </c>
      <c r="G6" s="364">
        <v>274.77999999999997</v>
      </c>
      <c r="H6" s="364">
        <v>222.64</v>
      </c>
      <c r="I6" s="364">
        <v>324.37</v>
      </c>
      <c r="J6" s="310">
        <v>398.22</v>
      </c>
      <c r="K6" s="364">
        <v>343.21</v>
      </c>
      <c r="L6" s="364">
        <v>433.26133909287256</v>
      </c>
      <c r="M6" s="364">
        <v>430.27522935779814</v>
      </c>
    </row>
    <row r="7" spans="1:13">
      <c r="A7" s="984"/>
      <c r="B7" s="490" t="s">
        <v>181</v>
      </c>
      <c r="C7" s="364">
        <v>210.75</v>
      </c>
      <c r="D7" s="364">
        <v>254.53</v>
      </c>
      <c r="E7" s="364">
        <v>254.87</v>
      </c>
      <c r="F7" s="364">
        <v>280.91000000000003</v>
      </c>
      <c r="G7" s="364">
        <v>306.77</v>
      </c>
      <c r="H7" s="364">
        <v>354.36</v>
      </c>
      <c r="I7" s="364">
        <v>405.99</v>
      </c>
      <c r="J7" s="310">
        <v>420.14</v>
      </c>
      <c r="K7" s="364">
        <v>371.27</v>
      </c>
      <c r="L7" s="364">
        <v>520.90669014084506</v>
      </c>
      <c r="M7" s="364">
        <v>508.12182741116749</v>
      </c>
    </row>
    <row r="8" spans="1:13">
      <c r="A8" s="984"/>
      <c r="B8" s="490" t="s">
        <v>182</v>
      </c>
      <c r="C8" s="364">
        <v>225.22</v>
      </c>
      <c r="D8" s="364">
        <v>274.92</v>
      </c>
      <c r="E8" s="364">
        <v>280.20999999999998</v>
      </c>
      <c r="F8" s="364">
        <v>319.27999999999997</v>
      </c>
      <c r="G8" s="364">
        <v>335.18</v>
      </c>
      <c r="H8" s="364">
        <v>402.91</v>
      </c>
      <c r="I8" s="364">
        <v>432.17</v>
      </c>
      <c r="J8" s="310">
        <v>458.25</v>
      </c>
      <c r="K8" s="364">
        <v>458.13</v>
      </c>
      <c r="L8" s="364">
        <v>485.93291788856305</v>
      </c>
      <c r="M8" s="364">
        <v>509.06282183316171</v>
      </c>
    </row>
    <row r="9" spans="1:13">
      <c r="A9" s="984"/>
      <c r="B9" s="490" t="s">
        <v>183</v>
      </c>
      <c r="C9" s="364">
        <v>303.54000000000002</v>
      </c>
      <c r="D9" s="364">
        <v>326.69</v>
      </c>
      <c r="E9" s="364">
        <v>335.43</v>
      </c>
      <c r="F9" s="364">
        <v>356.5</v>
      </c>
      <c r="G9" s="364">
        <v>410.08</v>
      </c>
      <c r="H9" s="364">
        <v>480.24</v>
      </c>
      <c r="I9" s="364">
        <v>488.56</v>
      </c>
      <c r="J9" s="310">
        <v>511.18</v>
      </c>
      <c r="K9" s="364">
        <v>519.13</v>
      </c>
      <c r="L9" s="364">
        <v>542.23553182277385</v>
      </c>
      <c r="M9" s="364">
        <v>564.7238943595811</v>
      </c>
    </row>
    <row r="10" spans="1:13">
      <c r="A10" s="984"/>
      <c r="B10" s="490" t="s">
        <v>184</v>
      </c>
      <c r="C10" s="364">
        <v>337.35</v>
      </c>
      <c r="D10" s="364">
        <v>218.49</v>
      </c>
      <c r="E10" s="364">
        <v>357.2</v>
      </c>
      <c r="F10" s="364">
        <v>338.22</v>
      </c>
      <c r="G10" s="364">
        <v>453.3</v>
      </c>
      <c r="H10" s="364">
        <v>512.37</v>
      </c>
      <c r="I10" s="364">
        <v>474.83</v>
      </c>
      <c r="J10" s="310">
        <v>406.59</v>
      </c>
      <c r="K10" s="364">
        <v>459.05</v>
      </c>
      <c r="L10" s="364">
        <v>627.48917748917745</v>
      </c>
      <c r="M10" s="364">
        <v>0</v>
      </c>
    </row>
    <row r="11" spans="1:13">
      <c r="A11" s="984"/>
      <c r="B11" s="490" t="s">
        <v>185</v>
      </c>
      <c r="C11" s="364">
        <v>369.29</v>
      </c>
      <c r="D11" s="364">
        <v>411.26</v>
      </c>
      <c r="E11" s="364">
        <v>420.94</v>
      </c>
      <c r="F11" s="364">
        <v>454.95</v>
      </c>
      <c r="G11" s="364">
        <v>498.71</v>
      </c>
      <c r="H11" s="364">
        <v>537.83000000000004</v>
      </c>
      <c r="I11" s="364">
        <v>570.01</v>
      </c>
      <c r="J11" s="310">
        <v>621.97</v>
      </c>
      <c r="K11" s="364">
        <v>628.32000000000005</v>
      </c>
      <c r="L11" s="364">
        <v>669.60273233866621</v>
      </c>
      <c r="M11" s="364">
        <v>679.42038166125587</v>
      </c>
    </row>
    <row r="12" spans="1:13">
      <c r="A12" s="984"/>
      <c r="B12" s="311" t="s">
        <v>186</v>
      </c>
      <c r="C12" s="312">
        <v>236.51</v>
      </c>
      <c r="D12" s="312">
        <v>325</v>
      </c>
      <c r="E12" s="312">
        <v>304.38</v>
      </c>
      <c r="F12" s="312">
        <v>222.92</v>
      </c>
      <c r="G12" s="312">
        <v>458.93</v>
      </c>
      <c r="H12" s="312">
        <v>500</v>
      </c>
      <c r="I12" s="312">
        <v>500</v>
      </c>
      <c r="J12" s="313">
        <v>517.70000000000005</v>
      </c>
      <c r="K12" s="312">
        <v>627.21</v>
      </c>
      <c r="L12" s="312">
        <v>500.6521739130435</v>
      </c>
      <c r="M12" s="312">
        <v>727.33699921445407</v>
      </c>
    </row>
    <row r="13" spans="1:13" ht="22.5" customHeight="1">
      <c r="A13" s="984"/>
      <c r="B13" s="320" t="s">
        <v>150</v>
      </c>
      <c r="C13" s="321">
        <v>308.41000000000003</v>
      </c>
      <c r="D13" s="321">
        <v>336.27</v>
      </c>
      <c r="E13" s="321">
        <v>340.78</v>
      </c>
      <c r="F13" s="321">
        <v>366.87</v>
      </c>
      <c r="G13" s="321">
        <v>426.26</v>
      </c>
      <c r="H13" s="321">
        <v>483.42</v>
      </c>
      <c r="I13" s="321">
        <v>496.06</v>
      </c>
      <c r="J13" s="316">
        <v>515.46</v>
      </c>
      <c r="K13" s="321">
        <v>525.79999999999995</v>
      </c>
      <c r="L13" s="321">
        <v>564.55431754874655</v>
      </c>
      <c r="M13" s="321">
        <v>581.34256651535736</v>
      </c>
    </row>
    <row r="14" spans="1:13">
      <c r="A14" s="984"/>
      <c r="B14" s="490" t="s">
        <v>179</v>
      </c>
      <c r="C14" s="364">
        <v>99.7</v>
      </c>
      <c r="D14" s="364">
        <v>115.25</v>
      </c>
      <c r="E14" s="364">
        <v>325</v>
      </c>
      <c r="F14" s="364">
        <v>212.5</v>
      </c>
      <c r="G14" s="364">
        <v>385.15</v>
      </c>
      <c r="H14" s="364">
        <v>296.14999999999998</v>
      </c>
      <c r="I14" s="364">
        <v>325.63</v>
      </c>
      <c r="J14" s="310">
        <v>341.74</v>
      </c>
      <c r="K14" s="364">
        <v>287.5</v>
      </c>
      <c r="L14" s="364">
        <v>325</v>
      </c>
      <c r="M14" s="364">
        <v>300.82938388625593</v>
      </c>
    </row>
    <row r="15" spans="1:13">
      <c r="A15" s="984"/>
      <c r="B15" s="490" t="s">
        <v>180</v>
      </c>
      <c r="C15" s="364">
        <v>97.15</v>
      </c>
      <c r="D15" s="364">
        <v>161.13999999999999</v>
      </c>
      <c r="E15" s="364">
        <v>326.16000000000003</v>
      </c>
      <c r="F15" s="364">
        <v>423.81</v>
      </c>
      <c r="G15" s="364">
        <v>415.31</v>
      </c>
      <c r="H15" s="364">
        <v>400.47</v>
      </c>
      <c r="I15" s="364">
        <v>323.60000000000002</v>
      </c>
      <c r="J15" s="310">
        <v>276.43</v>
      </c>
      <c r="K15" s="364">
        <v>443.89</v>
      </c>
      <c r="L15" s="364">
        <v>433.26133909287256</v>
      </c>
      <c r="M15" s="364">
        <v>430.27522935779814</v>
      </c>
    </row>
    <row r="16" spans="1:13">
      <c r="A16" s="984"/>
      <c r="B16" s="490" t="s">
        <v>181</v>
      </c>
      <c r="C16" s="364">
        <v>242.55</v>
      </c>
      <c r="D16" s="364">
        <v>275.58</v>
      </c>
      <c r="E16" s="364">
        <v>293.05</v>
      </c>
      <c r="F16" s="364">
        <v>294.24</v>
      </c>
      <c r="G16" s="364">
        <v>338.55</v>
      </c>
      <c r="H16" s="364">
        <v>382.69</v>
      </c>
      <c r="I16" s="364">
        <v>431.84</v>
      </c>
      <c r="J16" s="310">
        <v>425.14</v>
      </c>
      <c r="K16" s="364">
        <v>406.79</v>
      </c>
      <c r="L16" s="364">
        <v>558.85311871227361</v>
      </c>
      <c r="M16" s="364">
        <v>516.32337796086506</v>
      </c>
    </row>
    <row r="17" spans="1:13">
      <c r="A17" s="984"/>
      <c r="B17" s="490" t="s">
        <v>182</v>
      </c>
      <c r="C17" s="364">
        <v>248.11</v>
      </c>
      <c r="D17" s="364">
        <v>304.12</v>
      </c>
      <c r="E17" s="364">
        <v>297.67</v>
      </c>
      <c r="F17" s="364">
        <v>335.11</v>
      </c>
      <c r="G17" s="364">
        <v>355.39</v>
      </c>
      <c r="H17" s="364">
        <v>425.71</v>
      </c>
      <c r="I17" s="364">
        <v>453.16</v>
      </c>
      <c r="J17" s="310">
        <v>470.68</v>
      </c>
      <c r="K17" s="364">
        <v>466.64</v>
      </c>
      <c r="L17" s="364">
        <v>507.8639356254572</v>
      </c>
      <c r="M17" s="364">
        <v>522.85092491838952</v>
      </c>
    </row>
    <row r="18" spans="1:13">
      <c r="A18" s="984"/>
      <c r="B18" s="490" t="s">
        <v>183</v>
      </c>
      <c r="C18" s="364">
        <v>319.62</v>
      </c>
      <c r="D18" s="364">
        <v>340.95</v>
      </c>
      <c r="E18" s="364">
        <v>346.91</v>
      </c>
      <c r="F18" s="364">
        <v>371.9</v>
      </c>
      <c r="G18" s="364">
        <v>446.69</v>
      </c>
      <c r="H18" s="364">
        <v>488.47</v>
      </c>
      <c r="I18" s="364">
        <v>498.72</v>
      </c>
      <c r="J18" s="310">
        <v>526.96</v>
      </c>
      <c r="K18" s="364">
        <v>533.82000000000005</v>
      </c>
      <c r="L18" s="364">
        <v>555.85879560961143</v>
      </c>
      <c r="M18" s="364">
        <v>581.44543998101221</v>
      </c>
    </row>
    <row r="19" spans="1:13">
      <c r="A19" s="984"/>
      <c r="B19" s="490" t="s">
        <v>184</v>
      </c>
      <c r="C19" s="364">
        <v>352.43</v>
      </c>
      <c r="D19" s="364">
        <v>196.43</v>
      </c>
      <c r="E19" s="364">
        <v>381.97</v>
      </c>
      <c r="F19" s="364">
        <v>338.22</v>
      </c>
      <c r="G19" s="364">
        <v>453.3</v>
      </c>
      <c r="H19" s="364">
        <v>514.83000000000004</v>
      </c>
      <c r="I19" s="364">
        <v>474.83</v>
      </c>
      <c r="J19" s="310">
        <v>484.43</v>
      </c>
      <c r="K19" s="364">
        <v>459.05</v>
      </c>
      <c r="L19" s="364">
        <v>592.79279279279285</v>
      </c>
      <c r="M19" s="364">
        <v>0</v>
      </c>
    </row>
    <row r="20" spans="1:13">
      <c r="A20" s="984"/>
      <c r="B20" s="490" t="s">
        <v>185</v>
      </c>
      <c r="C20" s="364">
        <v>380.87</v>
      </c>
      <c r="D20" s="364">
        <v>455.06</v>
      </c>
      <c r="E20" s="364">
        <v>423.44</v>
      </c>
      <c r="F20" s="364">
        <v>453.35</v>
      </c>
      <c r="G20" s="364">
        <v>508.61</v>
      </c>
      <c r="H20" s="364">
        <v>572.33000000000004</v>
      </c>
      <c r="I20" s="364">
        <v>583.59</v>
      </c>
      <c r="J20" s="310">
        <v>605.11</v>
      </c>
      <c r="K20" s="364">
        <v>648.52</v>
      </c>
      <c r="L20" s="364">
        <v>683.05056274147489</v>
      </c>
      <c r="M20" s="364">
        <v>688.88084027526259</v>
      </c>
    </row>
    <row r="21" spans="1:13">
      <c r="A21" s="984"/>
      <c r="B21" s="317" t="s">
        <v>186</v>
      </c>
      <c r="C21" s="318">
        <v>2362.5</v>
      </c>
      <c r="D21" s="318">
        <v>325</v>
      </c>
      <c r="E21" s="318">
        <v>0</v>
      </c>
      <c r="F21" s="318">
        <v>500</v>
      </c>
      <c r="G21" s="318">
        <v>430.77</v>
      </c>
      <c r="H21" s="318">
        <v>500</v>
      </c>
      <c r="I21" s="318">
        <v>500</v>
      </c>
      <c r="J21" s="319">
        <v>586.25</v>
      </c>
      <c r="K21" s="318">
        <v>600.35</v>
      </c>
      <c r="L21" s="318">
        <v>609.67741935483866</v>
      </c>
      <c r="M21" s="318">
        <v>708.61027190332322</v>
      </c>
    </row>
    <row r="22" spans="1:13" ht="22.5" customHeight="1">
      <c r="A22" s="984"/>
      <c r="B22" s="320" t="s">
        <v>151</v>
      </c>
      <c r="C22" s="321">
        <v>290.99</v>
      </c>
      <c r="D22" s="321">
        <v>303.56</v>
      </c>
      <c r="E22" s="321">
        <v>324.43</v>
      </c>
      <c r="F22" s="321">
        <v>348.36</v>
      </c>
      <c r="G22" s="321">
        <v>381.76</v>
      </c>
      <c r="H22" s="321">
        <v>470.63</v>
      </c>
      <c r="I22" s="321">
        <v>488.63</v>
      </c>
      <c r="J22" s="316">
        <v>516.79</v>
      </c>
      <c r="K22" s="321">
        <v>516.39</v>
      </c>
      <c r="L22" s="321">
        <v>538.83579496090351</v>
      </c>
      <c r="M22" s="321">
        <v>574.39847417840372</v>
      </c>
    </row>
    <row r="23" spans="1:13">
      <c r="A23" s="984"/>
      <c r="B23" s="490" t="s">
        <v>179</v>
      </c>
      <c r="C23" s="364">
        <v>50.5</v>
      </c>
      <c r="D23" s="364">
        <v>0</v>
      </c>
      <c r="E23" s="364">
        <v>0</v>
      </c>
      <c r="F23" s="364">
        <v>0</v>
      </c>
      <c r="G23" s="364">
        <v>325</v>
      </c>
      <c r="H23" s="364">
        <v>124.29</v>
      </c>
      <c r="I23" s="364">
        <v>0</v>
      </c>
      <c r="J23" s="310">
        <v>0</v>
      </c>
      <c r="K23" s="364">
        <v>500</v>
      </c>
      <c r="L23" s="364">
        <v>0</v>
      </c>
      <c r="M23" s="364">
        <v>500</v>
      </c>
    </row>
    <row r="24" spans="1:13">
      <c r="A24" s="984"/>
      <c r="B24" s="490" t="s">
        <v>180</v>
      </c>
      <c r="C24" s="364">
        <v>112.5</v>
      </c>
      <c r="D24" s="364">
        <v>69.16</v>
      </c>
      <c r="E24" s="364">
        <v>112.5</v>
      </c>
      <c r="F24" s="364">
        <v>122.21</v>
      </c>
      <c r="G24" s="364">
        <v>162.76</v>
      </c>
      <c r="H24" s="364">
        <v>199.9</v>
      </c>
      <c r="I24" s="364">
        <v>325</v>
      </c>
      <c r="J24" s="310">
        <v>465.02</v>
      </c>
      <c r="K24" s="364">
        <v>320.37</v>
      </c>
      <c r="L24" s="364">
        <v>0</v>
      </c>
      <c r="M24" s="364">
        <v>0</v>
      </c>
    </row>
    <row r="25" spans="1:13">
      <c r="A25" s="984"/>
      <c r="B25" s="490" t="s">
        <v>181</v>
      </c>
      <c r="C25" s="364">
        <v>118.61</v>
      </c>
      <c r="D25" s="364">
        <v>177.22</v>
      </c>
      <c r="E25" s="364">
        <v>163.13</v>
      </c>
      <c r="F25" s="364">
        <v>229.21</v>
      </c>
      <c r="G25" s="364">
        <v>201.27</v>
      </c>
      <c r="H25" s="364">
        <v>179</v>
      </c>
      <c r="I25" s="364">
        <v>272.69</v>
      </c>
      <c r="J25" s="310">
        <v>401.09</v>
      </c>
      <c r="K25" s="364">
        <v>325.7</v>
      </c>
      <c r="L25" s="364">
        <v>306.02134146341461</v>
      </c>
      <c r="M25" s="364">
        <v>488.60294117647061</v>
      </c>
    </row>
    <row r="26" spans="1:13">
      <c r="A26" s="984"/>
      <c r="B26" s="490" t="s">
        <v>182</v>
      </c>
      <c r="C26" s="364">
        <v>139.78</v>
      </c>
      <c r="D26" s="364">
        <v>145.80000000000001</v>
      </c>
      <c r="E26" s="364">
        <v>207.31</v>
      </c>
      <c r="F26" s="364">
        <v>274.07</v>
      </c>
      <c r="G26" s="364">
        <v>273.33</v>
      </c>
      <c r="H26" s="364">
        <v>264.52999999999997</v>
      </c>
      <c r="I26" s="364">
        <v>319.77</v>
      </c>
      <c r="J26" s="310">
        <v>415.16</v>
      </c>
      <c r="K26" s="364">
        <v>430.01</v>
      </c>
      <c r="L26" s="364">
        <v>419.55719557195573</v>
      </c>
      <c r="M26" s="364">
        <v>466.07294317217981</v>
      </c>
    </row>
    <row r="27" spans="1:13">
      <c r="A27" s="984"/>
      <c r="B27" s="490" t="s">
        <v>183</v>
      </c>
      <c r="C27" s="364">
        <v>264.29000000000002</v>
      </c>
      <c r="D27" s="364">
        <v>284.05</v>
      </c>
      <c r="E27" s="364">
        <v>316.42</v>
      </c>
      <c r="F27" s="364">
        <v>331.26</v>
      </c>
      <c r="G27" s="364">
        <v>352.35</v>
      </c>
      <c r="H27" s="364">
        <v>467.27</v>
      </c>
      <c r="I27" s="364">
        <v>473.8</v>
      </c>
      <c r="J27" s="310">
        <v>489.24</v>
      </c>
      <c r="K27" s="364">
        <v>491.9</v>
      </c>
      <c r="L27" s="364">
        <v>521.09382193168221</v>
      </c>
      <c r="M27" s="364">
        <v>541.01463907117613</v>
      </c>
    </row>
    <row r="28" spans="1:13">
      <c r="A28" s="984"/>
      <c r="B28" s="490" t="s">
        <v>184</v>
      </c>
      <c r="C28" s="364">
        <v>284.17</v>
      </c>
      <c r="D28" s="364">
        <v>236.54</v>
      </c>
      <c r="E28" s="364">
        <v>325</v>
      </c>
      <c r="F28" s="364">
        <v>0</v>
      </c>
      <c r="G28" s="364">
        <v>0</v>
      </c>
      <c r="H28" s="364">
        <v>500</v>
      </c>
      <c r="I28" s="364">
        <v>0</v>
      </c>
      <c r="J28" s="310">
        <v>50.5</v>
      </c>
      <c r="K28" s="364">
        <v>0</v>
      </c>
      <c r="L28" s="364">
        <v>655.859375</v>
      </c>
      <c r="M28" s="364">
        <v>0</v>
      </c>
    </row>
    <row r="29" spans="1:13">
      <c r="A29" s="984"/>
      <c r="B29" s="490" t="s">
        <v>185</v>
      </c>
      <c r="C29" s="364">
        <v>362.19</v>
      </c>
      <c r="D29" s="364">
        <v>381.13</v>
      </c>
      <c r="E29" s="364">
        <v>418.66</v>
      </c>
      <c r="F29" s="364">
        <v>456.51</v>
      </c>
      <c r="G29" s="364">
        <v>492.03</v>
      </c>
      <c r="H29" s="364">
        <v>513.45000000000005</v>
      </c>
      <c r="I29" s="364">
        <v>559.16</v>
      </c>
      <c r="J29" s="310">
        <v>638.75</v>
      </c>
      <c r="K29" s="364">
        <v>606.79999999999995</v>
      </c>
      <c r="L29" s="364">
        <v>654.12719891745598</v>
      </c>
      <c r="M29" s="364">
        <v>672.06979034754465</v>
      </c>
    </row>
    <row r="30" spans="1:13">
      <c r="A30" s="889"/>
      <c r="B30" s="311" t="s">
        <v>186</v>
      </c>
      <c r="C30" s="312">
        <v>212.5</v>
      </c>
      <c r="D30" s="312">
        <v>325</v>
      </c>
      <c r="E30" s="312">
        <v>304.38</v>
      </c>
      <c r="F30" s="312">
        <v>212.5</v>
      </c>
      <c r="G30" s="312">
        <v>468.91</v>
      </c>
      <c r="H30" s="312">
        <v>500</v>
      </c>
      <c r="I30" s="312">
        <v>500</v>
      </c>
      <c r="J30" s="313">
        <v>504.9</v>
      </c>
      <c r="K30" s="312">
        <v>643.42999999999995</v>
      </c>
      <c r="L30" s="312">
        <v>452.5</v>
      </c>
      <c r="M30" s="312">
        <v>747.62684124386249</v>
      </c>
    </row>
    <row r="31" spans="1:13">
      <c r="A31" s="305" t="s">
        <v>279</v>
      </c>
    </row>
  </sheetData>
  <mergeCells count="4">
    <mergeCell ref="A2:B3"/>
    <mergeCell ref="A4:A30"/>
    <mergeCell ref="C2:M2"/>
    <mergeCell ref="A1:M1"/>
  </mergeCells>
  <pageMargins left="0.7" right="0.7" top="0.75" bottom="0.75" header="0.3" footer="0.3"/>
  <pageSetup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00B050"/>
  </sheetPr>
  <dimension ref="A1:M31"/>
  <sheetViews>
    <sheetView showGridLines="0" workbookViewId="0">
      <selection activeCell="M34" sqref="M34"/>
    </sheetView>
  </sheetViews>
  <sheetFormatPr baseColWidth="10" defaultColWidth="11.42578125" defaultRowHeight="12.75"/>
  <cols>
    <col min="1" max="1" width="7.140625" style="11" customWidth="1"/>
    <col min="2" max="2" width="22.5703125" style="11" customWidth="1"/>
    <col min="3" max="13" width="8.85546875" style="11" customWidth="1"/>
    <col min="14" max="16384" width="11.42578125" style="11"/>
  </cols>
  <sheetData>
    <row r="1" spans="1:13" ht="33" customHeight="1">
      <c r="A1" s="809" t="s">
        <v>321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21" customHeight="1">
      <c r="A2" s="981" t="s">
        <v>251</v>
      </c>
      <c r="B2" s="982"/>
      <c r="C2" s="910" t="s">
        <v>244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</row>
    <row r="3" spans="1:13" ht="24" customHeight="1">
      <c r="A3" s="905"/>
      <c r="B3" s="906"/>
      <c r="C3" s="615">
        <v>2007</v>
      </c>
      <c r="D3" s="615">
        <v>2008</v>
      </c>
      <c r="E3" s="615">
        <v>2009</v>
      </c>
      <c r="F3" s="615">
        <v>2010</v>
      </c>
      <c r="G3" s="615">
        <v>2011</v>
      </c>
      <c r="H3" s="615">
        <v>2012</v>
      </c>
      <c r="I3" s="615">
        <v>2013</v>
      </c>
      <c r="J3" s="615">
        <v>2014</v>
      </c>
      <c r="K3" s="615">
        <v>2015</v>
      </c>
      <c r="L3" s="615">
        <v>2016</v>
      </c>
      <c r="M3" s="679">
        <v>2017</v>
      </c>
    </row>
    <row r="4" spans="1:13" ht="22.5" customHeight="1">
      <c r="A4" s="983" t="s">
        <v>106</v>
      </c>
      <c r="B4" s="299" t="s">
        <v>249</v>
      </c>
      <c r="C4" s="306">
        <v>155.49</v>
      </c>
      <c r="D4" s="306">
        <v>182.9</v>
      </c>
      <c r="E4" s="306">
        <v>198.09</v>
      </c>
      <c r="F4" s="306">
        <v>223.77</v>
      </c>
      <c r="G4" s="306">
        <v>244.89</v>
      </c>
      <c r="H4" s="306">
        <v>267.70999999999998</v>
      </c>
      <c r="I4" s="306">
        <v>276.67</v>
      </c>
      <c r="J4" s="307">
        <v>334.72</v>
      </c>
      <c r="K4" s="306">
        <v>351.43</v>
      </c>
      <c r="L4" s="306">
        <v>387.05796573095154</v>
      </c>
      <c r="M4" s="306">
        <v>390.18545122110487</v>
      </c>
    </row>
    <row r="5" spans="1:13">
      <c r="A5" s="984"/>
      <c r="B5" s="490" t="s">
        <v>179</v>
      </c>
      <c r="C5" s="364">
        <v>161.82</v>
      </c>
      <c r="D5" s="364">
        <v>162.44</v>
      </c>
      <c r="E5" s="364">
        <v>192.58</v>
      </c>
      <c r="F5" s="364">
        <v>126.3</v>
      </c>
      <c r="G5" s="364">
        <v>124.11</v>
      </c>
      <c r="H5" s="364">
        <v>197.18</v>
      </c>
      <c r="I5" s="364">
        <v>150</v>
      </c>
      <c r="J5" s="310">
        <v>184.69</v>
      </c>
      <c r="K5" s="364">
        <v>165.93</v>
      </c>
      <c r="L5" s="364">
        <v>294.53781512605042</v>
      </c>
      <c r="M5" s="364">
        <v>325</v>
      </c>
    </row>
    <row r="6" spans="1:13">
      <c r="A6" s="984"/>
      <c r="B6" s="490" t="s">
        <v>180</v>
      </c>
      <c r="C6" s="364">
        <v>113.11</v>
      </c>
      <c r="D6" s="364">
        <v>146.63999999999999</v>
      </c>
      <c r="E6" s="364">
        <v>132.13999999999999</v>
      </c>
      <c r="F6" s="364">
        <v>109.81</v>
      </c>
      <c r="G6" s="364">
        <v>177.65</v>
      </c>
      <c r="H6" s="364">
        <v>149.04</v>
      </c>
      <c r="I6" s="364">
        <v>203.41</v>
      </c>
      <c r="J6" s="310">
        <v>210.24</v>
      </c>
      <c r="K6" s="364">
        <v>172.43</v>
      </c>
      <c r="L6" s="364">
        <v>201.88679245283018</v>
      </c>
      <c r="M6" s="364">
        <v>211.19186046511629</v>
      </c>
    </row>
    <row r="7" spans="1:13">
      <c r="A7" s="984"/>
      <c r="B7" s="490" t="s">
        <v>181</v>
      </c>
      <c r="C7" s="364">
        <v>108.03</v>
      </c>
      <c r="D7" s="364">
        <v>127.23</v>
      </c>
      <c r="E7" s="364">
        <v>153.80000000000001</v>
      </c>
      <c r="F7" s="364">
        <v>181.93</v>
      </c>
      <c r="G7" s="364">
        <v>173.65</v>
      </c>
      <c r="H7" s="364">
        <v>201.15</v>
      </c>
      <c r="I7" s="364">
        <v>238.28</v>
      </c>
      <c r="J7" s="310">
        <v>247.82</v>
      </c>
      <c r="K7" s="364">
        <v>258.8</v>
      </c>
      <c r="L7" s="364">
        <v>238.86054421768708</v>
      </c>
      <c r="M7" s="364">
        <v>238.85135135135135</v>
      </c>
    </row>
    <row r="8" spans="1:13">
      <c r="A8" s="984"/>
      <c r="B8" s="490" t="s">
        <v>182</v>
      </c>
      <c r="C8" s="364">
        <v>132.72999999999999</v>
      </c>
      <c r="D8" s="364">
        <v>151.86000000000001</v>
      </c>
      <c r="E8" s="364">
        <v>170.16</v>
      </c>
      <c r="F8" s="364">
        <v>187.37</v>
      </c>
      <c r="G8" s="364">
        <v>234.31</v>
      </c>
      <c r="H8" s="364">
        <v>232.72</v>
      </c>
      <c r="I8" s="364">
        <v>224.04</v>
      </c>
      <c r="J8" s="310">
        <v>288.18</v>
      </c>
      <c r="K8" s="364">
        <v>303.13</v>
      </c>
      <c r="L8" s="364">
        <v>350.66568047337279</v>
      </c>
      <c r="M8" s="364">
        <v>353.63879003558719</v>
      </c>
    </row>
    <row r="9" spans="1:13">
      <c r="A9" s="984"/>
      <c r="B9" s="490" t="s">
        <v>183</v>
      </c>
      <c r="C9" s="364">
        <v>207.09</v>
      </c>
      <c r="D9" s="364">
        <v>229.21</v>
      </c>
      <c r="E9" s="364">
        <v>232.82</v>
      </c>
      <c r="F9" s="364">
        <v>284.43</v>
      </c>
      <c r="G9" s="364">
        <v>296.97000000000003</v>
      </c>
      <c r="H9" s="364">
        <v>325.52</v>
      </c>
      <c r="I9" s="364">
        <v>342.21</v>
      </c>
      <c r="J9" s="310">
        <v>396.2</v>
      </c>
      <c r="K9" s="364">
        <v>425.38</v>
      </c>
      <c r="L9" s="364">
        <v>422.21530802738022</v>
      </c>
      <c r="M9" s="364">
        <v>441.78161874688385</v>
      </c>
    </row>
    <row r="10" spans="1:13">
      <c r="A10" s="984"/>
      <c r="B10" s="490" t="s">
        <v>184</v>
      </c>
      <c r="C10" s="364">
        <v>255.06</v>
      </c>
      <c r="D10" s="364">
        <v>500</v>
      </c>
      <c r="E10" s="364">
        <v>325</v>
      </c>
      <c r="F10" s="364">
        <v>157.55000000000001</v>
      </c>
      <c r="G10" s="364">
        <v>325</v>
      </c>
      <c r="H10" s="364">
        <v>402.63</v>
      </c>
      <c r="I10" s="364">
        <v>91.54</v>
      </c>
      <c r="J10" s="310">
        <v>0</v>
      </c>
      <c r="K10" s="364">
        <v>50.5</v>
      </c>
      <c r="L10" s="364">
        <v>0</v>
      </c>
      <c r="M10" s="364">
        <v>0</v>
      </c>
    </row>
    <row r="11" spans="1:13">
      <c r="A11" s="984"/>
      <c r="B11" s="490" t="s">
        <v>185</v>
      </c>
      <c r="C11" s="364">
        <v>273.74</v>
      </c>
      <c r="D11" s="364">
        <v>342.67</v>
      </c>
      <c r="E11" s="364">
        <v>387.17</v>
      </c>
      <c r="F11" s="364">
        <v>353.03</v>
      </c>
      <c r="G11" s="364">
        <v>387.88</v>
      </c>
      <c r="H11" s="364">
        <v>391.68</v>
      </c>
      <c r="I11" s="364">
        <v>442.21</v>
      </c>
      <c r="J11" s="310">
        <v>489.75</v>
      </c>
      <c r="K11" s="364">
        <v>451.52</v>
      </c>
      <c r="L11" s="364">
        <v>529.94987468671684</v>
      </c>
      <c r="M11" s="364">
        <v>558.79518072289159</v>
      </c>
    </row>
    <row r="12" spans="1:13">
      <c r="A12" s="984"/>
      <c r="B12" s="311" t="s">
        <v>186</v>
      </c>
      <c r="C12" s="312">
        <v>86.72</v>
      </c>
      <c r="D12" s="312">
        <v>0</v>
      </c>
      <c r="E12" s="312">
        <v>435.09</v>
      </c>
      <c r="F12" s="312">
        <v>316.89</v>
      </c>
      <c r="G12" s="312">
        <v>338.04</v>
      </c>
      <c r="H12" s="312">
        <v>258.06</v>
      </c>
      <c r="I12" s="312">
        <v>506.19</v>
      </c>
      <c r="J12" s="313">
        <v>94.06</v>
      </c>
      <c r="K12" s="312">
        <v>579.39</v>
      </c>
      <c r="L12" s="312">
        <v>465.85365853658539</v>
      </c>
      <c r="M12" s="312">
        <v>566.98113207547169</v>
      </c>
    </row>
    <row r="13" spans="1:13" ht="22.5" customHeight="1">
      <c r="A13" s="984"/>
      <c r="B13" s="320" t="s">
        <v>150</v>
      </c>
      <c r="C13" s="321">
        <v>161.30000000000001</v>
      </c>
      <c r="D13" s="321">
        <v>187.82</v>
      </c>
      <c r="E13" s="321">
        <v>200.68</v>
      </c>
      <c r="F13" s="321">
        <v>226.88</v>
      </c>
      <c r="G13" s="321">
        <v>240.56</v>
      </c>
      <c r="H13" s="321">
        <v>266.74</v>
      </c>
      <c r="I13" s="321">
        <v>276.3</v>
      </c>
      <c r="J13" s="316">
        <v>323.2</v>
      </c>
      <c r="K13" s="321">
        <v>360.03</v>
      </c>
      <c r="L13" s="321">
        <v>364.85365117682557</v>
      </c>
      <c r="M13" s="321">
        <v>384.00447427293068</v>
      </c>
    </row>
    <row r="14" spans="1:13">
      <c r="A14" s="984"/>
      <c r="B14" s="490" t="s">
        <v>179</v>
      </c>
      <c r="C14" s="364">
        <v>166.4</v>
      </c>
      <c r="D14" s="364">
        <v>146.41</v>
      </c>
      <c r="E14" s="364">
        <v>196.6</v>
      </c>
      <c r="F14" s="364">
        <v>128.91</v>
      </c>
      <c r="G14" s="364">
        <v>124.11</v>
      </c>
      <c r="H14" s="364">
        <v>202.29</v>
      </c>
      <c r="I14" s="364">
        <v>161.78</v>
      </c>
      <c r="J14" s="310">
        <v>190.17</v>
      </c>
      <c r="K14" s="364">
        <v>172.58</v>
      </c>
      <c r="L14" s="364">
        <v>303.781512605042</v>
      </c>
      <c r="M14" s="364">
        <v>325</v>
      </c>
    </row>
    <row r="15" spans="1:13">
      <c r="A15" s="984"/>
      <c r="B15" s="490" t="s">
        <v>180</v>
      </c>
      <c r="C15" s="364">
        <v>113.11</v>
      </c>
      <c r="D15" s="364">
        <v>159.44</v>
      </c>
      <c r="E15" s="364">
        <v>130.94999999999999</v>
      </c>
      <c r="F15" s="364">
        <v>108.85</v>
      </c>
      <c r="G15" s="364">
        <v>177.65</v>
      </c>
      <c r="H15" s="364">
        <v>155.26</v>
      </c>
      <c r="I15" s="364">
        <v>201.91</v>
      </c>
      <c r="J15" s="310">
        <v>223.98</v>
      </c>
      <c r="K15" s="364">
        <v>172.43</v>
      </c>
      <c r="L15" s="364">
        <v>201.88679245283018</v>
      </c>
      <c r="M15" s="364">
        <v>218.02325581395348</v>
      </c>
    </row>
    <row r="16" spans="1:13">
      <c r="A16" s="984"/>
      <c r="B16" s="490" t="s">
        <v>181</v>
      </c>
      <c r="C16" s="364">
        <v>115.8</v>
      </c>
      <c r="D16" s="364">
        <v>141.47</v>
      </c>
      <c r="E16" s="364">
        <v>162.77000000000001</v>
      </c>
      <c r="F16" s="364">
        <v>192.8</v>
      </c>
      <c r="G16" s="364">
        <v>184.34</v>
      </c>
      <c r="H16" s="364">
        <v>200.95</v>
      </c>
      <c r="I16" s="364">
        <v>240.52</v>
      </c>
      <c r="J16" s="310">
        <v>258.95</v>
      </c>
      <c r="K16" s="364">
        <v>281.26</v>
      </c>
      <c r="L16" s="364">
        <v>240.73226544622423</v>
      </c>
      <c r="M16" s="364">
        <v>254.13016270337923</v>
      </c>
    </row>
    <row r="17" spans="1:13">
      <c r="A17" s="984"/>
      <c r="B17" s="490" t="s">
        <v>182</v>
      </c>
      <c r="C17" s="364">
        <v>154.41</v>
      </c>
      <c r="D17" s="364">
        <v>175.32</v>
      </c>
      <c r="E17" s="364">
        <v>183.02</v>
      </c>
      <c r="F17" s="364">
        <v>208.98</v>
      </c>
      <c r="G17" s="364">
        <v>238.75</v>
      </c>
      <c r="H17" s="364">
        <v>246.52</v>
      </c>
      <c r="I17" s="364">
        <v>234.89</v>
      </c>
      <c r="J17" s="310">
        <v>306.91000000000003</v>
      </c>
      <c r="K17" s="364">
        <v>334.46</v>
      </c>
      <c r="L17" s="364">
        <v>358.94320843091333</v>
      </c>
      <c r="M17" s="364">
        <v>364.18161434977577</v>
      </c>
    </row>
    <row r="18" spans="1:13">
      <c r="A18" s="984"/>
      <c r="B18" s="490" t="s">
        <v>183</v>
      </c>
      <c r="C18" s="364">
        <v>213.5</v>
      </c>
      <c r="D18" s="364">
        <v>239.26</v>
      </c>
      <c r="E18" s="364">
        <v>245.18</v>
      </c>
      <c r="F18" s="364">
        <v>302.42</v>
      </c>
      <c r="G18" s="364">
        <v>300.04000000000002</v>
      </c>
      <c r="H18" s="364">
        <v>340.64</v>
      </c>
      <c r="I18" s="364">
        <v>341.74</v>
      </c>
      <c r="J18" s="310">
        <v>405.72</v>
      </c>
      <c r="K18" s="364">
        <v>431.2</v>
      </c>
      <c r="L18" s="364">
        <v>403.31204163709486</v>
      </c>
      <c r="M18" s="364">
        <v>447.78903730999536</v>
      </c>
    </row>
    <row r="19" spans="1:13">
      <c r="A19" s="984"/>
      <c r="B19" s="490" t="s">
        <v>184</v>
      </c>
      <c r="C19" s="364">
        <v>255.06</v>
      </c>
      <c r="D19" s="364">
        <v>500</v>
      </c>
      <c r="E19" s="364">
        <v>325</v>
      </c>
      <c r="F19" s="364">
        <v>150</v>
      </c>
      <c r="G19" s="364">
        <v>325</v>
      </c>
      <c r="H19" s="364">
        <v>158.41</v>
      </c>
      <c r="I19" s="364">
        <v>91.54</v>
      </c>
      <c r="J19" s="310">
        <v>0</v>
      </c>
      <c r="K19" s="364">
        <v>50.5</v>
      </c>
      <c r="L19" s="364">
        <v>0</v>
      </c>
      <c r="M19" s="364">
        <v>0</v>
      </c>
    </row>
    <row r="20" spans="1:13">
      <c r="A20" s="984"/>
      <c r="B20" s="490" t="s">
        <v>185</v>
      </c>
      <c r="C20" s="364">
        <v>340.44</v>
      </c>
      <c r="D20" s="364">
        <v>308.12</v>
      </c>
      <c r="E20" s="364">
        <v>372.9</v>
      </c>
      <c r="F20" s="364">
        <v>299.52</v>
      </c>
      <c r="G20" s="364">
        <v>442.38</v>
      </c>
      <c r="H20" s="364">
        <v>377.2</v>
      </c>
      <c r="I20" s="364">
        <v>465.35</v>
      </c>
      <c r="J20" s="310">
        <v>483.85</v>
      </c>
      <c r="K20" s="364">
        <v>467.48</v>
      </c>
      <c r="L20" s="364">
        <v>600.89988751406077</v>
      </c>
      <c r="M20" s="364">
        <v>633.78212974296207</v>
      </c>
    </row>
    <row r="21" spans="1:13">
      <c r="A21" s="984"/>
      <c r="B21" s="317" t="s">
        <v>186</v>
      </c>
      <c r="C21" s="318">
        <v>295.54000000000002</v>
      </c>
      <c r="D21" s="318">
        <v>0</v>
      </c>
      <c r="E21" s="318">
        <v>435.09</v>
      </c>
      <c r="F21" s="318">
        <v>246.34</v>
      </c>
      <c r="G21" s="318">
        <v>500</v>
      </c>
      <c r="H21" s="318">
        <v>342.74</v>
      </c>
      <c r="I21" s="318">
        <v>507.18</v>
      </c>
      <c r="J21" s="319">
        <v>500</v>
      </c>
      <c r="K21" s="318">
        <v>700</v>
      </c>
      <c r="L21" s="318">
        <v>813.63636363636363</v>
      </c>
      <c r="M21" s="318">
        <v>500</v>
      </c>
    </row>
    <row r="22" spans="1:13" ht="22.5" customHeight="1">
      <c r="A22" s="984"/>
      <c r="B22" s="320" t="s">
        <v>151</v>
      </c>
      <c r="C22" s="321">
        <v>126.34</v>
      </c>
      <c r="D22" s="321">
        <v>123.54</v>
      </c>
      <c r="E22" s="321">
        <v>179.55</v>
      </c>
      <c r="F22" s="321">
        <v>208.43</v>
      </c>
      <c r="G22" s="321">
        <v>268.16000000000003</v>
      </c>
      <c r="H22" s="321">
        <v>272.89999999999998</v>
      </c>
      <c r="I22" s="321">
        <v>278.81</v>
      </c>
      <c r="J22" s="316">
        <v>373.83</v>
      </c>
      <c r="K22" s="321">
        <v>290.89999999999998</v>
      </c>
      <c r="L22" s="321">
        <v>443.06513409961684</v>
      </c>
      <c r="M22" s="321">
        <v>415.33500537441779</v>
      </c>
    </row>
    <row r="23" spans="1:13">
      <c r="A23" s="984"/>
      <c r="B23" s="490" t="s">
        <v>179</v>
      </c>
      <c r="C23" s="364">
        <v>104.64</v>
      </c>
      <c r="D23" s="364">
        <v>212.5</v>
      </c>
      <c r="E23" s="364">
        <v>150</v>
      </c>
      <c r="F23" s="364">
        <v>85.44</v>
      </c>
      <c r="G23" s="364">
        <v>0</v>
      </c>
      <c r="H23" s="364">
        <v>50.5</v>
      </c>
      <c r="I23" s="364">
        <v>50.5</v>
      </c>
      <c r="J23" s="310">
        <v>81.069999999999993</v>
      </c>
      <c r="K23" s="364">
        <v>50.5</v>
      </c>
      <c r="L23" s="364">
        <v>212.5</v>
      </c>
      <c r="M23" s="364">
        <v>0</v>
      </c>
    </row>
    <row r="24" spans="1:13">
      <c r="A24" s="984"/>
      <c r="B24" s="490" t="s">
        <v>180</v>
      </c>
      <c r="C24" s="364">
        <v>0</v>
      </c>
      <c r="D24" s="364">
        <v>78.42</v>
      </c>
      <c r="E24" s="364">
        <v>150</v>
      </c>
      <c r="F24" s="364">
        <v>151.79</v>
      </c>
      <c r="G24" s="364">
        <v>0</v>
      </c>
      <c r="H24" s="364">
        <v>50.5</v>
      </c>
      <c r="I24" s="364">
        <v>212.5</v>
      </c>
      <c r="J24" s="310">
        <v>118.56</v>
      </c>
      <c r="K24" s="364">
        <v>0</v>
      </c>
      <c r="L24" s="364">
        <v>0</v>
      </c>
      <c r="M24" s="364">
        <v>150</v>
      </c>
    </row>
    <row r="25" spans="1:13">
      <c r="A25" s="984"/>
      <c r="B25" s="490" t="s">
        <v>181</v>
      </c>
      <c r="C25" s="364">
        <v>74.09</v>
      </c>
      <c r="D25" s="364">
        <v>95.77</v>
      </c>
      <c r="E25" s="364">
        <v>89.59</v>
      </c>
      <c r="F25" s="364">
        <v>81.97</v>
      </c>
      <c r="G25" s="364">
        <v>128.78</v>
      </c>
      <c r="H25" s="364">
        <v>206.73</v>
      </c>
      <c r="I25" s="364">
        <v>204.94</v>
      </c>
      <c r="J25" s="310">
        <v>82.17</v>
      </c>
      <c r="K25" s="364">
        <v>120.3</v>
      </c>
      <c r="L25" s="364">
        <v>121.76724137931035</v>
      </c>
      <c r="M25" s="364">
        <v>90.243478260869566</v>
      </c>
    </row>
    <row r="26" spans="1:13">
      <c r="A26" s="984"/>
      <c r="B26" s="490" t="s">
        <v>182</v>
      </c>
      <c r="C26" s="364">
        <v>63.05</v>
      </c>
      <c r="D26" s="364">
        <v>84</v>
      </c>
      <c r="E26" s="364">
        <v>110.97</v>
      </c>
      <c r="F26" s="364">
        <v>80.41</v>
      </c>
      <c r="G26" s="364">
        <v>161.65</v>
      </c>
      <c r="H26" s="364">
        <v>119.75</v>
      </c>
      <c r="I26" s="364">
        <v>117.33</v>
      </c>
      <c r="J26" s="310">
        <v>106.71</v>
      </c>
      <c r="K26" s="364">
        <v>110.86</v>
      </c>
      <c r="L26" s="364">
        <v>306.484375</v>
      </c>
      <c r="M26" s="364">
        <v>179.08415841584159</v>
      </c>
    </row>
    <row r="27" spans="1:13">
      <c r="A27" s="984"/>
      <c r="B27" s="490" t="s">
        <v>183</v>
      </c>
      <c r="C27" s="364">
        <v>177.22</v>
      </c>
      <c r="D27" s="364">
        <v>188.64</v>
      </c>
      <c r="E27" s="364">
        <v>180.04</v>
      </c>
      <c r="F27" s="364">
        <v>219.14</v>
      </c>
      <c r="G27" s="364">
        <v>289.39999999999998</v>
      </c>
      <c r="H27" s="364">
        <v>276.45</v>
      </c>
      <c r="I27" s="364">
        <v>344.04</v>
      </c>
      <c r="J27" s="310">
        <v>377.83</v>
      </c>
      <c r="K27" s="364">
        <v>413.41</v>
      </c>
      <c r="L27" s="364">
        <v>458.51885506587917</v>
      </c>
      <c r="M27" s="364">
        <v>426.20895522388059</v>
      </c>
    </row>
    <row r="28" spans="1:13">
      <c r="A28" s="984"/>
      <c r="B28" s="490" t="s">
        <v>184</v>
      </c>
      <c r="C28" s="364">
        <v>0</v>
      </c>
      <c r="D28" s="364">
        <v>0</v>
      </c>
      <c r="E28" s="364">
        <v>325</v>
      </c>
      <c r="F28" s="364">
        <v>500</v>
      </c>
      <c r="G28" s="364">
        <v>0</v>
      </c>
      <c r="H28" s="364">
        <v>500</v>
      </c>
      <c r="I28" s="364">
        <v>0</v>
      </c>
      <c r="J28" s="310">
        <v>0</v>
      </c>
      <c r="K28" s="364">
        <v>0</v>
      </c>
      <c r="L28" s="364">
        <v>0</v>
      </c>
      <c r="M28" s="364">
        <v>0</v>
      </c>
    </row>
    <row r="29" spans="1:13">
      <c r="A29" s="984"/>
      <c r="B29" s="490" t="s">
        <v>185</v>
      </c>
      <c r="C29" s="364">
        <v>214.33</v>
      </c>
      <c r="D29" s="364">
        <v>368.15</v>
      </c>
      <c r="E29" s="364">
        <v>402.93</v>
      </c>
      <c r="F29" s="364">
        <v>377.78</v>
      </c>
      <c r="G29" s="364">
        <v>357.22</v>
      </c>
      <c r="H29" s="364">
        <v>412.82</v>
      </c>
      <c r="I29" s="364">
        <v>414.46</v>
      </c>
      <c r="J29" s="310">
        <v>492.79</v>
      </c>
      <c r="K29" s="364">
        <v>401.9</v>
      </c>
      <c r="L29" s="364">
        <v>481.08680310515172</v>
      </c>
      <c r="M29" s="364">
        <v>505.50898203592811</v>
      </c>
    </row>
    <row r="30" spans="1:13">
      <c r="A30" s="889"/>
      <c r="B30" s="311" t="s">
        <v>186</v>
      </c>
      <c r="C30" s="312">
        <v>50.5</v>
      </c>
      <c r="D30" s="312">
        <v>0</v>
      </c>
      <c r="E30" s="312">
        <v>0</v>
      </c>
      <c r="F30" s="312">
        <v>500</v>
      </c>
      <c r="G30" s="312">
        <v>236.42</v>
      </c>
      <c r="H30" s="312">
        <v>212.5</v>
      </c>
      <c r="I30" s="312">
        <v>500</v>
      </c>
      <c r="J30" s="313">
        <v>50.5</v>
      </c>
      <c r="K30" s="312">
        <v>500</v>
      </c>
      <c r="L30" s="312">
        <v>339.42307692307691</v>
      </c>
      <c r="M30" s="312">
        <v>740.59405940594058</v>
      </c>
    </row>
    <row r="31" spans="1:13">
      <c r="A31" s="305" t="s">
        <v>279</v>
      </c>
    </row>
  </sheetData>
  <mergeCells count="4">
    <mergeCell ref="A2:B3"/>
    <mergeCell ref="A4:A30"/>
    <mergeCell ref="C2:M2"/>
    <mergeCell ref="A1:M1"/>
  </mergeCells>
  <pageMargins left="0.7" right="0.7" top="0.75" bottom="0.75" header="0.3" footer="0.3"/>
  <pageSetup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50"/>
  </sheetPr>
  <dimension ref="A1:M12"/>
  <sheetViews>
    <sheetView showGridLines="0" workbookViewId="0">
      <selection activeCell="M4" sqref="M4"/>
    </sheetView>
  </sheetViews>
  <sheetFormatPr baseColWidth="10" defaultColWidth="10.7109375" defaultRowHeight="15"/>
  <cols>
    <col min="1" max="1" width="18.7109375" customWidth="1"/>
    <col min="2" max="12" width="8.28515625" customWidth="1"/>
  </cols>
  <sheetData>
    <row r="1" spans="1:13" ht="33.75" customHeight="1">
      <c r="A1" s="808" t="s">
        <v>336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3" ht="26.25" customHeight="1">
      <c r="A2" s="494" t="s">
        <v>258</v>
      </c>
      <c r="B2" s="496">
        <v>2007</v>
      </c>
      <c r="C2" s="496">
        <v>2008</v>
      </c>
      <c r="D2" s="496">
        <v>2009</v>
      </c>
      <c r="E2" s="496">
        <v>2010</v>
      </c>
      <c r="F2" s="496">
        <v>2011</v>
      </c>
      <c r="G2" s="496">
        <v>2012</v>
      </c>
      <c r="H2" s="496">
        <v>2013</v>
      </c>
      <c r="I2" s="496">
        <v>2014</v>
      </c>
      <c r="J2" s="495">
        <v>2015</v>
      </c>
      <c r="K2" s="495">
        <v>2016</v>
      </c>
      <c r="L2" s="495">
        <v>2017</v>
      </c>
    </row>
    <row r="3" spans="1:13">
      <c r="A3" s="497" t="s">
        <v>119</v>
      </c>
      <c r="B3" s="498">
        <v>41.74728101322448</v>
      </c>
      <c r="C3" s="498">
        <v>38.055869428750782</v>
      </c>
      <c r="D3" s="498">
        <v>32.576010924393167</v>
      </c>
      <c r="E3" s="498">
        <v>37.367710435873661</v>
      </c>
      <c r="F3" s="498">
        <v>29.931013967192676</v>
      </c>
      <c r="G3" s="498">
        <v>34.251896031220085</v>
      </c>
      <c r="H3" s="498">
        <v>33.52751346605605</v>
      </c>
      <c r="I3" s="376">
        <v>36.704590134824905</v>
      </c>
      <c r="J3" s="498">
        <v>33.477382927550771</v>
      </c>
      <c r="K3" s="498">
        <v>30.754928695379881</v>
      </c>
      <c r="L3" s="498">
        <v>29.001908460843072</v>
      </c>
      <c r="M3" s="647"/>
    </row>
    <row r="4" spans="1:13">
      <c r="A4" s="499" t="s">
        <v>117</v>
      </c>
      <c r="B4" s="500">
        <v>44.915181753385603</v>
      </c>
      <c r="C4" s="500">
        <v>39.808741140457272</v>
      </c>
      <c r="D4" s="500">
        <v>35.547693920335433</v>
      </c>
      <c r="E4" s="500">
        <v>40.489958108019458</v>
      </c>
      <c r="F4" s="500">
        <v>33.334667173525936</v>
      </c>
      <c r="G4" s="500">
        <v>38.206629343892942</v>
      </c>
      <c r="H4" s="500">
        <v>36.934671253501108</v>
      </c>
      <c r="I4" s="377">
        <v>40.902894491129786</v>
      </c>
      <c r="J4" s="500">
        <v>36.539988138144992</v>
      </c>
      <c r="K4" s="500">
        <v>33.710340775558166</v>
      </c>
      <c r="L4" s="500">
        <v>31.503318705157675</v>
      </c>
      <c r="M4" s="647"/>
    </row>
    <row r="5" spans="1:13">
      <c r="A5" s="499" t="s">
        <v>118</v>
      </c>
      <c r="B5" s="500">
        <v>32.938720503131357</v>
      </c>
      <c r="C5" s="500">
        <v>32.480382122142615</v>
      </c>
      <c r="D5" s="500">
        <v>23.920510304219825</v>
      </c>
      <c r="E5" s="500">
        <v>29.027412692452121</v>
      </c>
      <c r="F5" s="500">
        <v>21.678067239120942</v>
      </c>
      <c r="G5" s="500">
        <v>24.13311206218884</v>
      </c>
      <c r="H5" s="500">
        <v>25.373885388780419</v>
      </c>
      <c r="I5" s="377">
        <v>27.815996520776498</v>
      </c>
      <c r="J5" s="500">
        <v>26.165944191517632</v>
      </c>
      <c r="K5" s="500">
        <v>23.497452545200414</v>
      </c>
      <c r="L5" s="500">
        <v>23.855540086806979</v>
      </c>
      <c r="M5" s="647"/>
    </row>
    <row r="6" spans="1:13">
      <c r="A6" s="497" t="s">
        <v>252</v>
      </c>
      <c r="B6" s="498">
        <v>32.005092297899431</v>
      </c>
      <c r="C6" s="498">
        <v>27.936003335331055</v>
      </c>
      <c r="D6" s="498">
        <v>22.958008885491807</v>
      </c>
      <c r="E6" s="498">
        <v>27.185764246039913</v>
      </c>
      <c r="F6" s="498">
        <v>20.835941953147628</v>
      </c>
      <c r="G6" s="498">
        <v>23.464951160415033</v>
      </c>
      <c r="H6" s="498">
        <v>24.067552550437462</v>
      </c>
      <c r="I6" s="376">
        <v>27.867116277493476</v>
      </c>
      <c r="J6" s="498">
        <v>25.646027997398775</v>
      </c>
      <c r="K6" s="498">
        <v>21.440714543676833</v>
      </c>
      <c r="L6" s="498">
        <v>19.94101131059405</v>
      </c>
      <c r="M6" s="647"/>
    </row>
    <row r="7" spans="1:13">
      <c r="A7" s="499" t="s">
        <v>117</v>
      </c>
      <c r="B7" s="500">
        <v>33.986899752743675</v>
      </c>
      <c r="C7" s="500">
        <v>27.646915386491099</v>
      </c>
      <c r="D7" s="500">
        <v>24.273305991687035</v>
      </c>
      <c r="E7" s="500">
        <v>28.259942497902134</v>
      </c>
      <c r="F7" s="500">
        <v>21.985966706437136</v>
      </c>
      <c r="G7" s="500">
        <v>25.179222899711711</v>
      </c>
      <c r="H7" s="500">
        <v>24.987074200103407</v>
      </c>
      <c r="I7" s="377">
        <v>30.485022349723128</v>
      </c>
      <c r="J7" s="500">
        <v>27.63013255738765</v>
      </c>
      <c r="K7" s="500">
        <v>22.295785400268514</v>
      </c>
      <c r="L7" s="500">
        <v>20.050862955766373</v>
      </c>
      <c r="M7" s="647"/>
    </row>
    <row r="8" spans="1:13">
      <c r="A8" s="499" t="s">
        <v>118</v>
      </c>
      <c r="B8" s="500">
        <v>27.846219201359389</v>
      </c>
      <c r="C8" s="500">
        <v>28.652109570837485</v>
      </c>
      <c r="D8" s="500">
        <v>20.004341354502607</v>
      </c>
      <c r="E8" s="500">
        <v>24.905836666763992</v>
      </c>
      <c r="F8" s="500">
        <v>18.624532269958756</v>
      </c>
      <c r="G8" s="500">
        <v>20.109848957683184</v>
      </c>
      <c r="H8" s="500">
        <v>22.353468564384176</v>
      </c>
      <c r="I8" s="377">
        <v>23.313139753499058</v>
      </c>
      <c r="J8" s="500">
        <v>21.766178590395267</v>
      </c>
      <c r="K8" s="500">
        <v>19.710808723670546</v>
      </c>
      <c r="L8" s="500">
        <v>19.761832630327888</v>
      </c>
      <c r="M8" s="647"/>
    </row>
    <row r="9" spans="1:13">
      <c r="A9" s="497" t="s">
        <v>249</v>
      </c>
      <c r="B9" s="498">
        <v>66.039118013332356</v>
      </c>
      <c r="C9" s="498">
        <v>64.434331771151705</v>
      </c>
      <c r="D9" s="498">
        <v>58.47634239843569</v>
      </c>
      <c r="E9" s="498">
        <v>64.791215433435752</v>
      </c>
      <c r="F9" s="498">
        <v>58.415030288841422</v>
      </c>
      <c r="G9" s="498">
        <v>62.949486782112615</v>
      </c>
      <c r="H9" s="498">
        <v>63.162539838195642</v>
      </c>
      <c r="I9" s="376">
        <v>63.006203035957434</v>
      </c>
      <c r="J9" s="498">
        <v>57.167261997204534</v>
      </c>
      <c r="K9" s="498">
        <v>57.350536985336653</v>
      </c>
      <c r="L9" s="498">
        <v>57.081686429512516</v>
      </c>
      <c r="M9" s="647"/>
    </row>
    <row r="10" spans="1:13">
      <c r="A10" s="499" t="s">
        <v>117</v>
      </c>
      <c r="B10" s="500">
        <v>65.870903343869571</v>
      </c>
      <c r="C10" s="500">
        <v>65.270439288357963</v>
      </c>
      <c r="D10" s="500">
        <v>59.260550085678595</v>
      </c>
      <c r="E10" s="500">
        <v>66.63040282269921</v>
      </c>
      <c r="F10" s="500">
        <v>60.366059949928953</v>
      </c>
      <c r="G10" s="500">
        <v>64.54025063173637</v>
      </c>
      <c r="H10" s="500">
        <v>64.749188220803944</v>
      </c>
      <c r="I10" s="377">
        <v>65.184263722593684</v>
      </c>
      <c r="J10" s="500">
        <v>57.889680818097297</v>
      </c>
      <c r="K10" s="500">
        <v>60.026096983674215</v>
      </c>
      <c r="L10" s="500">
        <v>57.785501163972583</v>
      </c>
      <c r="M10" s="647"/>
    </row>
    <row r="11" spans="1:13">
      <c r="A11" s="502" t="s">
        <v>118</v>
      </c>
      <c r="B11" s="378">
        <v>67.280540208716999</v>
      </c>
      <c r="C11" s="378">
        <v>57.872596153846153</v>
      </c>
      <c r="D11" s="378">
        <v>52.389540126239851</v>
      </c>
      <c r="E11" s="378">
        <v>53.809691011235962</v>
      </c>
      <c r="F11" s="378">
        <v>45.913722089746365</v>
      </c>
      <c r="G11" s="378">
        <v>52.203448876502357</v>
      </c>
      <c r="H11" s="378">
        <v>51.973943939992104</v>
      </c>
      <c r="I11" s="379">
        <v>53.671864587498334</v>
      </c>
      <c r="J11" s="378">
        <v>53.504085480829666</v>
      </c>
      <c r="K11" s="378">
        <v>44.393828067597354</v>
      </c>
      <c r="L11" s="378">
        <v>53.463677734704198</v>
      </c>
      <c r="M11" s="647"/>
    </row>
    <row r="12" spans="1:13">
      <c r="A12" s="380" t="s">
        <v>259</v>
      </c>
      <c r="B12" s="381"/>
      <c r="C12" s="381"/>
      <c r="D12" s="381"/>
      <c r="E12" s="381"/>
      <c r="F12" s="381"/>
      <c r="G12" s="381"/>
      <c r="H12" s="381"/>
      <c r="I12" s="381"/>
      <c r="J12" s="11"/>
    </row>
  </sheetData>
  <mergeCells count="1">
    <mergeCell ref="A1:L1"/>
  </mergeCell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00B050"/>
  </sheetPr>
  <dimension ref="A1:M12"/>
  <sheetViews>
    <sheetView showGridLines="0" workbookViewId="0">
      <selection activeCell="N9" sqref="N9"/>
    </sheetView>
  </sheetViews>
  <sheetFormatPr baseColWidth="10" defaultColWidth="10.7109375" defaultRowHeight="15"/>
  <cols>
    <col min="1" max="1" width="21.5703125" customWidth="1"/>
    <col min="2" max="12" width="8.28515625" customWidth="1"/>
    <col min="13" max="13" width="7.42578125" bestFit="1" customWidth="1"/>
    <col min="15" max="15" width="9.42578125" bestFit="1" customWidth="1"/>
    <col min="16" max="16" width="7.42578125" bestFit="1" customWidth="1"/>
    <col min="18" max="18" width="9.42578125" bestFit="1" customWidth="1"/>
    <col min="19" max="19" width="7.42578125" bestFit="1" customWidth="1"/>
    <col min="21" max="21" width="9.42578125" bestFit="1" customWidth="1"/>
    <col min="22" max="22" width="7.42578125" bestFit="1" customWidth="1"/>
    <col min="24" max="24" width="9.42578125" bestFit="1" customWidth="1"/>
    <col min="25" max="25" width="7.42578125" bestFit="1" customWidth="1"/>
    <col min="27" max="27" width="9.42578125" bestFit="1" customWidth="1"/>
  </cols>
  <sheetData>
    <row r="1" spans="1:13" ht="40.5" customHeight="1">
      <c r="A1" s="808" t="s">
        <v>338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3" ht="26.25" customHeight="1">
      <c r="A2" s="494" t="s">
        <v>258</v>
      </c>
      <c r="B2" s="495">
        <v>2007</v>
      </c>
      <c r="C2" s="495">
        <v>2008</v>
      </c>
      <c r="D2" s="495">
        <v>2009</v>
      </c>
      <c r="E2" s="495">
        <v>2010</v>
      </c>
      <c r="F2" s="495">
        <v>2011</v>
      </c>
      <c r="G2" s="495">
        <v>2012</v>
      </c>
      <c r="H2" s="495">
        <v>2013</v>
      </c>
      <c r="I2" s="496">
        <v>2014</v>
      </c>
      <c r="J2" s="495">
        <v>2015</v>
      </c>
      <c r="K2" s="495">
        <v>2016</v>
      </c>
      <c r="L2" s="495">
        <v>2017</v>
      </c>
    </row>
    <row r="3" spans="1:13" ht="22.5" customHeight="1">
      <c r="A3" s="497" t="s">
        <v>119</v>
      </c>
      <c r="B3" s="498">
        <v>14.886251236399604</v>
      </c>
      <c r="C3" s="498">
        <v>11.693858375330999</v>
      </c>
      <c r="D3" s="498">
        <v>16.845355519341283</v>
      </c>
      <c r="E3" s="498">
        <v>36.841652323580035</v>
      </c>
      <c r="F3" s="498">
        <v>38.519032208352598</v>
      </c>
      <c r="G3" s="498">
        <v>42.650794802932424</v>
      </c>
      <c r="H3" s="498">
        <v>25.003394433129667</v>
      </c>
      <c r="I3" s="376">
        <v>30.735833520473086</v>
      </c>
      <c r="J3" s="498">
        <v>23.235481812380346</v>
      </c>
      <c r="K3" s="498">
        <v>27.406882330197192</v>
      </c>
      <c r="L3" s="498">
        <v>12.948674941294868</v>
      </c>
      <c r="M3" s="647"/>
    </row>
    <row r="4" spans="1:13">
      <c r="A4" s="499" t="s">
        <v>117</v>
      </c>
      <c r="B4" s="500">
        <v>13.139225539462016</v>
      </c>
      <c r="C4" s="500">
        <v>8.6319218241042339</v>
      </c>
      <c r="D4" s="500">
        <v>17.36283185840708</v>
      </c>
      <c r="E4" s="500">
        <v>31.511976047904195</v>
      </c>
      <c r="F4" s="500">
        <v>35.095284462373073</v>
      </c>
      <c r="G4" s="500">
        <v>29.63852019203615</v>
      </c>
      <c r="H4" s="500">
        <v>25.230602278893109</v>
      </c>
      <c r="I4" s="377">
        <v>18.383964923269652</v>
      </c>
      <c r="J4" s="500">
        <v>15.637123246792003</v>
      </c>
      <c r="K4" s="500">
        <v>25.634995296331137</v>
      </c>
      <c r="L4" s="500">
        <v>11.383554899064501</v>
      </c>
      <c r="M4" s="647"/>
    </row>
    <row r="5" spans="1:13">
      <c r="A5" s="499" t="s">
        <v>118</v>
      </c>
      <c r="B5" s="500">
        <v>17.089079388743944</v>
      </c>
      <c r="C5" s="500">
        <v>15.070953835099695</v>
      </c>
      <c r="D5" s="500">
        <v>16.358795140622401</v>
      </c>
      <c r="E5" s="500">
        <v>41.379859783301463</v>
      </c>
      <c r="F5" s="500">
        <v>42.770772154085336</v>
      </c>
      <c r="G5" s="500">
        <v>56.415235250186704</v>
      </c>
      <c r="H5" s="500">
        <v>24.775754281054635</v>
      </c>
      <c r="I5" s="377">
        <v>42.047899039151012</v>
      </c>
      <c r="J5" s="500">
        <v>36.83460922200463</v>
      </c>
      <c r="K5" s="500">
        <v>29.555175363558593</v>
      </c>
      <c r="L5" s="500">
        <v>15.004527228042944</v>
      </c>
      <c r="M5" s="647"/>
    </row>
    <row r="6" spans="1:13" ht="22.5" customHeight="1">
      <c r="A6" s="497" t="s">
        <v>252</v>
      </c>
      <c r="B6" s="498">
        <v>9.2654986522911056</v>
      </c>
      <c r="C6" s="498">
        <v>9.9917423616845582</v>
      </c>
      <c r="D6" s="498">
        <v>16.591533809785595</v>
      </c>
      <c r="E6" s="498">
        <v>37.516644474034621</v>
      </c>
      <c r="F6" s="498">
        <v>39.689516506125507</v>
      </c>
      <c r="G6" s="498">
        <v>42.113095238095241</v>
      </c>
      <c r="H6" s="498">
        <v>24.733152779990441</v>
      </c>
      <c r="I6" s="376">
        <v>30.317934305287196</v>
      </c>
      <c r="J6" s="498">
        <v>24.153554658538596</v>
      </c>
      <c r="K6" s="498">
        <v>26.686193149458955</v>
      </c>
      <c r="L6" s="498">
        <v>8.6666666666666679</v>
      </c>
      <c r="M6" s="647"/>
    </row>
    <row r="7" spans="1:13">
      <c r="A7" s="499" t="s">
        <v>117</v>
      </c>
      <c r="B7" s="500">
        <v>9.7990902198635332</v>
      </c>
      <c r="C7" s="500">
        <v>10.351317440401505</v>
      </c>
      <c r="D7" s="500">
        <v>17.718446601941746</v>
      </c>
      <c r="E7" s="500">
        <v>32.417718386537985</v>
      </c>
      <c r="F7" s="500">
        <v>35.521858364252303</v>
      </c>
      <c r="G7" s="500">
        <v>30.520813888370355</v>
      </c>
      <c r="H7" s="500">
        <v>25.223785166240408</v>
      </c>
      <c r="I7" s="377">
        <v>19.166195057536314</v>
      </c>
      <c r="J7" s="500">
        <v>15.827434219313478</v>
      </c>
      <c r="K7" s="500">
        <v>25.79697370354047</v>
      </c>
      <c r="L7" s="500">
        <v>10.221167062351618</v>
      </c>
      <c r="M7" s="647"/>
    </row>
    <row r="8" spans="1:13">
      <c r="A8" s="499" t="s">
        <v>118</v>
      </c>
      <c r="B8" s="500">
        <v>8.4895259095920625</v>
      </c>
      <c r="C8" s="500">
        <v>9.5263870094722591</v>
      </c>
      <c r="D8" s="500">
        <v>15.47227701073855</v>
      </c>
      <c r="E8" s="500">
        <v>41.661637497485415</v>
      </c>
      <c r="F8" s="500">
        <v>45.438362260792168</v>
      </c>
      <c r="G8" s="500">
        <v>53.623725671918443</v>
      </c>
      <c r="H8" s="500">
        <v>24.245792315020644</v>
      </c>
      <c r="I8" s="377">
        <v>40.032867707477408</v>
      </c>
      <c r="J8" s="500">
        <v>37.553740326741185</v>
      </c>
      <c r="K8" s="500">
        <v>27.78993435448578</v>
      </c>
      <c r="L8" s="500">
        <v>6.6262096112842377</v>
      </c>
      <c r="M8" s="647"/>
    </row>
    <row r="9" spans="1:13" ht="22.5" customHeight="1">
      <c r="A9" s="497" t="s">
        <v>249</v>
      </c>
      <c r="B9" s="498">
        <v>30.390334572490708</v>
      </c>
      <c r="C9" s="498">
        <v>16.160990712074302</v>
      </c>
      <c r="D9" s="498">
        <v>17.745709828393135</v>
      </c>
      <c r="E9" s="498">
        <v>34.509202453987733</v>
      </c>
      <c r="F9" s="498">
        <v>33.041575492341359</v>
      </c>
      <c r="G9" s="498">
        <v>44.561983471074377</v>
      </c>
      <c r="H9" s="498">
        <v>26.5625</v>
      </c>
      <c r="I9" s="376">
        <v>33.147491130258487</v>
      </c>
      <c r="J9" s="501">
        <v>20.079297649391105</v>
      </c>
      <c r="K9" s="501">
        <v>30.151843817787416</v>
      </c>
      <c r="L9" s="501">
        <v>28.895932382461702</v>
      </c>
      <c r="M9" s="647"/>
    </row>
    <row r="10" spans="1:13">
      <c r="A10" s="499" t="s">
        <v>117</v>
      </c>
      <c r="B10" s="500">
        <v>24.966442953020135</v>
      </c>
      <c r="C10" s="500">
        <v>2.5773195876288657</v>
      </c>
      <c r="D10" s="500">
        <v>15.921288014311269</v>
      </c>
      <c r="E10" s="500">
        <v>28.702993092862624</v>
      </c>
      <c r="F10" s="500">
        <v>32.424242424242422</v>
      </c>
      <c r="G10" s="500">
        <v>26.898550724637683</v>
      </c>
      <c r="H10" s="500">
        <v>25.268817204301076</v>
      </c>
      <c r="I10" s="377">
        <v>14.562211981566819</v>
      </c>
      <c r="J10" s="500">
        <v>15.081839438815276</v>
      </c>
      <c r="K10" s="500">
        <v>24.98526812021214</v>
      </c>
      <c r="L10" s="500">
        <v>15.706319702602231</v>
      </c>
      <c r="M10" s="647"/>
    </row>
    <row r="11" spans="1:13">
      <c r="A11" s="502" t="s">
        <v>118</v>
      </c>
      <c r="B11" s="378">
        <v>35.040276179516688</v>
      </c>
      <c r="C11" s="378">
        <v>26.014957264957268</v>
      </c>
      <c r="D11" s="378">
        <v>19.156293222683267</v>
      </c>
      <c r="E11" s="378">
        <v>40.306513409961688</v>
      </c>
      <c r="F11" s="378">
        <v>33.513513513513516</v>
      </c>
      <c r="G11" s="378">
        <v>68</v>
      </c>
      <c r="H11" s="378">
        <v>27.924528301886792</v>
      </c>
      <c r="I11" s="379">
        <v>55.85585585585585</v>
      </c>
      <c r="J11" s="378">
        <v>33.367875647668392</v>
      </c>
      <c r="K11" s="378">
        <v>35.882352941176471</v>
      </c>
      <c r="L11" s="378">
        <v>46.266829865361075</v>
      </c>
      <c r="M11" s="647"/>
    </row>
    <row r="12" spans="1:13">
      <c r="A12" s="492" t="s">
        <v>259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B1"/>
  <sheetViews>
    <sheetView workbookViewId="0">
      <selection activeCell="B2" sqref="B2"/>
    </sheetView>
  </sheetViews>
  <sheetFormatPr baseColWidth="10" defaultRowHeight="15"/>
  <sheetData>
    <row r="1" spans="1:2">
      <c r="A1" t="s">
        <v>389</v>
      </c>
      <c r="B1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109</vt:i4>
      </vt:variant>
      <vt:variant>
        <vt:lpstr>Rangos con nombre</vt:lpstr>
      </vt:variant>
      <vt:variant>
        <vt:i4>1</vt:i4>
      </vt:variant>
    </vt:vector>
  </HeadingPairs>
  <TitlesOfParts>
    <vt:vector size="110" baseType="lpstr">
      <vt:lpstr>Indicadores</vt:lpstr>
      <vt:lpstr>Indice</vt:lpstr>
      <vt:lpstr>C1A1</vt:lpstr>
      <vt:lpstr>C1A2</vt:lpstr>
      <vt:lpstr>C1A3</vt:lpstr>
      <vt:lpstr>C1B1</vt:lpstr>
      <vt:lpstr>C1B2</vt:lpstr>
      <vt:lpstr>C1B3</vt:lpstr>
      <vt:lpstr>C2A</vt:lpstr>
      <vt:lpstr>C2B</vt:lpstr>
      <vt:lpstr>C2C</vt:lpstr>
      <vt:lpstr>C3A</vt:lpstr>
      <vt:lpstr>C3B</vt:lpstr>
      <vt:lpstr>C3C</vt:lpstr>
      <vt:lpstr>C4A1</vt:lpstr>
      <vt:lpstr>C4A2</vt:lpstr>
      <vt:lpstr>C4A3</vt:lpstr>
      <vt:lpstr>C4B1</vt:lpstr>
      <vt:lpstr>C4B2</vt:lpstr>
      <vt:lpstr>C4B3</vt:lpstr>
      <vt:lpstr>C5A</vt:lpstr>
      <vt:lpstr>C5B</vt:lpstr>
      <vt:lpstr>C5C</vt:lpstr>
      <vt:lpstr>C5D</vt:lpstr>
      <vt:lpstr>C5E</vt:lpstr>
      <vt:lpstr>C6</vt:lpstr>
      <vt:lpstr>C7A1</vt:lpstr>
      <vt:lpstr>C7A2</vt:lpstr>
      <vt:lpstr>C7A3</vt:lpstr>
      <vt:lpstr>C7B1</vt:lpstr>
      <vt:lpstr>C7B2</vt:lpstr>
      <vt:lpstr>C7B3</vt:lpstr>
      <vt:lpstr>C8A1</vt:lpstr>
      <vt:lpstr>C8A2</vt:lpstr>
      <vt:lpstr>C8A3</vt:lpstr>
      <vt:lpstr>C8B1</vt:lpstr>
      <vt:lpstr>C8B2</vt:lpstr>
      <vt:lpstr>C8B3</vt:lpstr>
      <vt:lpstr>C9A1</vt:lpstr>
      <vt:lpstr>C9A2</vt:lpstr>
      <vt:lpstr>C9A3</vt:lpstr>
      <vt:lpstr>C9B1</vt:lpstr>
      <vt:lpstr>C9B2</vt:lpstr>
      <vt:lpstr>C9B3</vt:lpstr>
      <vt:lpstr>C10A</vt:lpstr>
      <vt:lpstr>C10B</vt:lpstr>
      <vt:lpstr>C11A1</vt:lpstr>
      <vt:lpstr>C11A2</vt:lpstr>
      <vt:lpstr>C11A3</vt:lpstr>
      <vt:lpstr>C11B1</vt:lpstr>
      <vt:lpstr>C11B2</vt:lpstr>
      <vt:lpstr>C11B3</vt:lpstr>
      <vt:lpstr>C11C1</vt:lpstr>
      <vt:lpstr>C11C2</vt:lpstr>
      <vt:lpstr>C11C3</vt:lpstr>
      <vt:lpstr>C12A</vt:lpstr>
      <vt:lpstr>C12B</vt:lpstr>
      <vt:lpstr>C12C</vt:lpstr>
      <vt:lpstr>C13</vt:lpstr>
      <vt:lpstr>C14A</vt:lpstr>
      <vt:lpstr>C14B</vt:lpstr>
      <vt:lpstr>C14C</vt:lpstr>
      <vt:lpstr>C15</vt:lpstr>
      <vt:lpstr>C16A</vt:lpstr>
      <vt:lpstr>C16B</vt:lpstr>
      <vt:lpstr>C16C</vt:lpstr>
      <vt:lpstr>C17A</vt:lpstr>
      <vt:lpstr>C17B</vt:lpstr>
      <vt:lpstr>C17C</vt:lpstr>
      <vt:lpstr>C18</vt:lpstr>
      <vt:lpstr>C19</vt:lpstr>
      <vt:lpstr>C20A1</vt:lpstr>
      <vt:lpstr>C20A2</vt:lpstr>
      <vt:lpstr>C20A3</vt:lpstr>
      <vt:lpstr>C20B1</vt:lpstr>
      <vt:lpstr>C20B2</vt:lpstr>
      <vt:lpstr>C20B3</vt:lpstr>
      <vt:lpstr>C21A1</vt:lpstr>
      <vt:lpstr>C21A2</vt:lpstr>
      <vt:lpstr>C21A3</vt:lpstr>
      <vt:lpstr>C21B1</vt:lpstr>
      <vt:lpstr>C21B2</vt:lpstr>
      <vt:lpstr>C21B3</vt:lpstr>
      <vt:lpstr>C22A</vt:lpstr>
      <vt:lpstr>C22B</vt:lpstr>
      <vt:lpstr>C23A</vt:lpstr>
      <vt:lpstr>C23B</vt:lpstr>
      <vt:lpstr>C23C</vt:lpstr>
      <vt:lpstr>C23D</vt:lpstr>
      <vt:lpstr>C23E</vt:lpstr>
      <vt:lpstr>C24A1</vt:lpstr>
      <vt:lpstr>C24A2</vt:lpstr>
      <vt:lpstr>C24A3</vt:lpstr>
      <vt:lpstr>C24B1</vt:lpstr>
      <vt:lpstr>C24B2</vt:lpstr>
      <vt:lpstr>C24B3</vt:lpstr>
      <vt:lpstr>C25A1</vt:lpstr>
      <vt:lpstr>c25A2</vt:lpstr>
      <vt:lpstr>C25A3</vt:lpstr>
      <vt:lpstr>C25B1</vt:lpstr>
      <vt:lpstr>C25B2</vt:lpstr>
      <vt:lpstr>C25B3</vt:lpstr>
      <vt:lpstr>C26</vt:lpstr>
      <vt:lpstr>C27A</vt:lpstr>
      <vt:lpstr>C27B</vt:lpstr>
      <vt:lpstr>C27C</vt:lpstr>
      <vt:lpstr>C28</vt:lpstr>
      <vt:lpstr>C29</vt:lpstr>
      <vt:lpstr>Hoja4</vt:lpstr>
      <vt:lpstr>Indice!Títulos_a_imprimir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barria</dc:creator>
  <cp:lastModifiedBy>Maria Gabriela Madrid Lopez</cp:lastModifiedBy>
  <cp:lastPrinted>2018-10-09T15:03:18Z</cp:lastPrinted>
  <dcterms:created xsi:type="dcterms:W3CDTF">2016-04-03T23:21:54Z</dcterms:created>
  <dcterms:modified xsi:type="dcterms:W3CDTF">2018-10-29T15:46:49Z</dcterms:modified>
</cp:coreProperties>
</file>